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doc\документы\ДОКУМЕНТЫ СОТРУДНИКОВ\Картамышева В.В\Resh исполнение за 2025 год\"/>
    </mc:Choice>
  </mc:AlternateContent>
  <bookViews>
    <workbookView xWindow="-120" yWindow="-120" windowWidth="29040" windowHeight="15840"/>
  </bookViews>
  <sheets>
    <sheet name="Все года" sheetId="1" r:id="rId1"/>
  </sheets>
  <definedNames>
    <definedName name="_xlnm.Print_Titles" localSheetId="0">'Все года'!#REF!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129" i="1" l="1"/>
  <c r="AR127" i="1"/>
  <c r="AR125" i="1"/>
  <c r="AR123" i="1"/>
  <c r="AR121" i="1"/>
  <c r="AR119" i="1"/>
  <c r="AR117" i="1"/>
  <c r="AR115" i="1"/>
  <c r="AR113" i="1"/>
  <c r="AR111" i="1"/>
  <c r="AR109" i="1"/>
  <c r="AR107" i="1"/>
  <c r="AR105" i="1"/>
  <c r="AR103" i="1"/>
  <c r="AR101" i="1"/>
  <c r="AR99" i="1"/>
  <c r="AR97" i="1"/>
  <c r="AR95" i="1"/>
  <c r="AR93" i="1"/>
  <c r="AR91" i="1"/>
  <c r="AR86" i="1"/>
  <c r="AR84" i="1"/>
  <c r="AR82" i="1"/>
  <c r="AR80" i="1"/>
  <c r="AR78" i="1"/>
  <c r="AR76" i="1"/>
  <c r="AR74" i="1"/>
  <c r="AR72" i="1"/>
  <c r="AR66" i="1"/>
  <c r="AR64" i="1"/>
  <c r="AR61" i="1"/>
  <c r="AR59" i="1"/>
  <c r="AR57" i="1"/>
  <c r="AR55" i="1"/>
  <c r="AR53" i="1"/>
  <c r="AR51" i="1"/>
  <c r="AR49" i="1"/>
  <c r="AR47" i="1"/>
  <c r="AR45" i="1"/>
  <c r="AR41" i="1"/>
  <c r="AR39" i="1"/>
  <c r="AR37" i="1"/>
  <c r="AR35" i="1"/>
  <c r="AR32" i="1"/>
  <c r="AR29" i="1"/>
  <c r="AR26" i="1"/>
  <c r="AR24" i="1"/>
  <c r="AR22" i="1"/>
  <c r="AR20" i="1"/>
  <c r="AR294" i="1"/>
  <c r="AR411" i="1"/>
  <c r="AR296" i="1"/>
  <c r="AR273" i="1"/>
  <c r="AR263" i="1"/>
  <c r="AR257" i="1"/>
  <c r="AR251" i="1"/>
  <c r="AR241" i="1"/>
  <c r="AR89" i="1"/>
  <c r="AR438" i="1"/>
  <c r="AR436" i="1"/>
  <c r="AR433" i="1"/>
  <c r="AR431" i="1"/>
  <c r="AR429" i="1"/>
  <c r="AR427" i="1"/>
  <c r="AR425" i="1"/>
  <c r="AR423" i="1"/>
  <c r="AR421" i="1"/>
  <c r="AR419" i="1"/>
  <c r="AR416" i="1"/>
  <c r="AR414" i="1"/>
  <c r="AR408" i="1"/>
  <c r="AR406" i="1"/>
  <c r="AR404" i="1"/>
  <c r="AR402" i="1"/>
  <c r="AR399" i="1"/>
  <c r="AR396" i="1"/>
  <c r="AR393" i="1"/>
  <c r="AR390" i="1"/>
  <c r="AR387" i="1"/>
  <c r="AR384" i="1"/>
  <c r="AR382" i="1"/>
  <c r="AR379" i="1"/>
  <c r="AR376" i="1"/>
  <c r="AR373" i="1"/>
  <c r="AR370" i="1"/>
  <c r="AR367" i="1"/>
  <c r="AR364" i="1"/>
  <c r="AR361" i="1"/>
  <c r="AR358" i="1"/>
  <c r="AR355" i="1"/>
  <c r="AR352" i="1"/>
  <c r="AR349" i="1"/>
  <c r="AR346" i="1"/>
  <c r="AR344" i="1"/>
  <c r="AR342" i="1"/>
  <c r="AR340" i="1"/>
  <c r="AR338" i="1"/>
  <c r="AR336" i="1"/>
  <c r="AR334" i="1"/>
  <c r="AR331" i="1"/>
  <c r="AR329" i="1"/>
  <c r="AR327" i="1"/>
  <c r="AR325" i="1"/>
  <c r="AR323" i="1"/>
  <c r="AR321" i="1"/>
  <c r="AR319" i="1"/>
  <c r="AR317" i="1"/>
  <c r="AR314" i="1"/>
  <c r="AR312" i="1"/>
  <c r="AR310" i="1"/>
  <c r="AR308" i="1"/>
  <c r="AR305" i="1"/>
  <c r="AR301" i="1"/>
  <c r="AR299" i="1"/>
  <c r="AR291" i="1"/>
  <c r="AR289" i="1"/>
  <c r="AR287" i="1"/>
  <c r="AR285" i="1"/>
  <c r="AR283" i="1"/>
  <c r="AR281" i="1"/>
  <c r="AR279" i="1"/>
  <c r="AR277" i="1"/>
  <c r="AR275" i="1"/>
  <c r="AR271" i="1"/>
  <c r="AR269" i="1"/>
  <c r="AR267" i="1"/>
  <c r="AR265" i="1"/>
  <c r="AR261" i="1"/>
  <c r="AR259" i="1"/>
  <c r="AR255" i="1"/>
  <c r="AR253" i="1"/>
  <c r="AR249" i="1"/>
  <c r="AR247" i="1"/>
  <c r="AR245" i="1"/>
  <c r="AR243" i="1"/>
  <c r="AR239" i="1"/>
  <c r="AR237" i="1"/>
  <c r="AR235" i="1"/>
  <c r="AR233" i="1"/>
  <c r="AR231" i="1"/>
  <c r="AR229" i="1"/>
  <c r="AR227" i="1"/>
  <c r="AR225" i="1"/>
  <c r="AR222" i="1"/>
  <c r="AR219" i="1"/>
  <c r="AR216" i="1"/>
  <c r="AR214" i="1"/>
  <c r="AR212" i="1"/>
  <c r="AR210" i="1"/>
  <c r="AR208" i="1"/>
  <c r="AR206" i="1"/>
  <c r="AR204" i="1"/>
  <c r="AR202" i="1"/>
  <c r="AR200" i="1"/>
  <c r="AR198" i="1"/>
  <c r="AR196" i="1"/>
  <c r="AR194" i="1"/>
  <c r="AR192" i="1"/>
  <c r="AR190" i="1"/>
  <c r="AR188" i="1"/>
  <c r="AR186" i="1"/>
  <c r="AR184" i="1"/>
  <c r="AR182" i="1"/>
  <c r="AR180" i="1"/>
  <c r="AR178" i="1"/>
  <c r="AR176" i="1"/>
  <c r="AR174" i="1"/>
  <c r="AR172" i="1"/>
  <c r="AR170" i="1"/>
  <c r="AR167" i="1"/>
  <c r="AR165" i="1"/>
  <c r="AR163" i="1"/>
  <c r="AR161" i="1"/>
  <c r="AR159" i="1"/>
  <c r="AR157" i="1"/>
  <c r="AR155" i="1"/>
  <c r="AR153" i="1"/>
  <c r="AR150" i="1"/>
  <c r="AR148" i="1"/>
  <c r="AR146" i="1"/>
  <c r="AR143" i="1"/>
  <c r="AR141" i="1"/>
  <c r="AR138" i="1"/>
  <c r="AR136" i="1"/>
  <c r="AR134" i="1"/>
  <c r="AR132" i="1"/>
  <c r="AR15" i="1"/>
  <c r="AR17" i="1"/>
  <c r="AR14" i="1" l="1"/>
  <c r="AR418" i="1"/>
  <c r="AR316" i="1"/>
  <c r="AR145" i="1"/>
  <c r="AR13" i="1" l="1"/>
</calcChain>
</file>

<file path=xl/sharedStrings.xml><?xml version="1.0" encoding="utf-8"?>
<sst xmlns="http://schemas.openxmlformats.org/spreadsheetml/2006/main" count="2397" uniqueCount="537">
  <si>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</si>
  <si>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</si>
  <si>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</si>
  <si>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</si>
  <si>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</si>
  <si>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</si>
  <si>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</si>
  <si>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</si>
  <si>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</si>
  <si>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</si>
  <si>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</si>
  <si>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</si>
  <si>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</si>
  <si>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</si>
  <si>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</si>
  <si>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</si>
  <si>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</si>
  <si>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</si>
  <si>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</si>
  <si>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</si>
  <si>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</si>
  <si>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</si>
  <si>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</si>
  <si>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</si>
  <si>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</si>
  <si>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</si>
  <si>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</si>
  <si>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</si>
  <si>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 (Ф)</t>
  </si>
  <si>
    <t>2027 г. (Р)</t>
  </si>
  <si>
    <t>2027 г. (М)</t>
  </si>
  <si>
    <t>2027 г. (Т)</t>
  </si>
  <si>
    <t>Всего</t>
  </si>
  <si>
    <t>901</t>
  </si>
  <si>
    <t>СОБРАНИЕ ДЕПУТАТОВ ПЕСЧАНОКОПСКОГО РАЙОНА</t>
  </si>
  <si>
    <t>01</t>
  </si>
  <si>
    <t>03</t>
  </si>
  <si>
    <t>Расходы на выплаты по оплате труда работников органов местного самоуправления Песчанокопского района</t>
  </si>
  <si>
    <t>90.3.00.00110</t>
  </si>
  <si>
    <t>Расходы на выплаты по оплате труда работников органов местного самоуправления Песчанокопского района (Расходы на выплаты персоналу государственных (муниципальных) органов)</t>
  </si>
  <si>
    <t>1.2.0</t>
  </si>
  <si>
    <t>Расходы на обеспечение выполнения функций органов местного самоуправления Песчанокопского района</t>
  </si>
  <si>
    <t>90.3.00.00190</t>
  </si>
  <si>
    <t>Расходы на обеспечение выполнения функций органов местного самоуправления Песчанокопского района (Иные закупки товаров, работ и услуг для обеспечения государственных (муниципальных) нужд)</t>
  </si>
  <si>
    <t>2.4.0</t>
  </si>
  <si>
    <t>902</t>
  </si>
  <si>
    <t>АДМИНИСТРАЦИЯ ПЕСЧАНОКОПСКОГО РАЙОНА</t>
  </si>
  <si>
    <t>02</t>
  </si>
  <si>
    <t>18.4.03.00110</t>
  </si>
  <si>
    <t>04</t>
  </si>
  <si>
    <t>Расходы на оплату работ по замене ламп накаливания и других неэффективных элементов систем освещения</t>
  </si>
  <si>
    <t>17.4.01.90210</t>
  </si>
  <si>
    <t>Расходы на оплату работ по замене ламп накаливания и других неэффективных элементов систем освещения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</si>
  <si>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Песчанокопского района</t>
  </si>
  <si>
    <t>18.4.03.00190</t>
  </si>
  <si>
    <t>Расходы на обеспечение функций органов местного самоуправления Песчанокопского района (Расходы на выплаты персоналу государственных (муниципальных) органов)</t>
  </si>
  <si>
    <t>Расходы на обеспечение функций органов местного самоуправления Песчанокопского района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</si>
  <si>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административных комиссий</t>
  </si>
  <si>
    <t>99.9.00.72360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</si>
  <si>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</si>
  <si>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</si>
  <si>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</t>
  </si>
  <si>
    <t>99.9.00.72370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</si>
  <si>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</si>
  <si>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</si>
  <si>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</si>
  <si>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>99.9.00.72390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</si>
  <si>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 (Иные закупки товаров, работ и услуг для обеспечения государственных (муниципальных) нужд)</t>
  </si>
  <si>
    <t>Осуществление полномолномочий по созданию и обеспечению деятельности комиссий по делам несовершеннолетних и защите их прав</t>
  </si>
  <si>
    <t>99.9.00.90530</t>
  </si>
  <si>
    <t>Осуществление полномолномочий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</si>
  <si>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99.9.00.90540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</si>
  <si>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</si>
  <si>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</si>
  <si>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99.9.00.51200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</si>
  <si>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</si>
  <si>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11</t>
  </si>
  <si>
    <t>Резервный фонд Администрации Песчанокопского района на финансовое обеспечение непредвиденных расходов</t>
  </si>
  <si>
    <t>99.1.00.90200</t>
  </si>
  <si>
    <t>Резервный фонд Администрации Песчанокопского района на финансовое обеспечение непредвиденных расходов (Резервные средства)</t>
  </si>
  <si>
    <t>8.7.0</t>
  </si>
  <si>
    <t>13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</si>
  <si>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</t>
  </si>
  <si>
    <t>08.4.04.71040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</si>
  <si>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</si>
  <si>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6.3.0</t>
  </si>
  <si>
    <t>Расходы на оказание услуг официальной статистики</t>
  </si>
  <si>
    <t>13.4.02.90030</t>
  </si>
  <si>
    <t>Расходы на оказание услуг официальной статистики (Иные закупки товаров, работ и услуг для обеспечения государственных (муниципальных) нужд)</t>
  </si>
  <si>
    <t>14.4.01.00190</t>
  </si>
  <si>
    <t>Расходы на оплату работ по проведению лабораторных измерений электрооборудования</t>
  </si>
  <si>
    <t>17.4.01.90740</t>
  </si>
  <si>
    <t>Расходы на оплату работ по проведению лабораторных измерений электрооборудования (Иные закупки товаров, работ и услуг для обеспечения государственных (муниципальных) нужд)</t>
  </si>
  <si>
    <t>Мероприятия по диспансеризации муниципальных служащих Песчанокопского района</t>
  </si>
  <si>
    <t>99.9.00.21010</t>
  </si>
  <si>
    <t>Мероприятия по диспансеризации муниципальных служащих Песчанокопского района (Иные закупки товаров, работ и услуг для обеспечения государственных (муниципальных) нужд)</t>
  </si>
  <si>
    <t>Расходы за счет дотаций (грантов) из федерального бюджета бюджетам субъектов Российской Федерации за достижение показателей деятельности исполнительных органов субъектов Российской Федерации по иным непрограммным мероприятиям в рамках непрограммных расходов органов местного самоуправления Песчанокопского района</t>
  </si>
  <si>
    <t>99.9.00.55490</t>
  </si>
  <si>
    <t>Расходы за счет дотаций (грантов) из федерального бюджета бюджетам субъектов Российской Федерации за достижение показателей деятельности исполнительных органов субъектов Российской Федерации по иным непрограммным мероприятиям в рамках непрограммных расходов органов местного самоуправления Песчанокопского района (Иные выплаты населению)</t>
  </si>
  <si>
    <t>3.6.0</t>
  </si>
  <si>
    <t>Государственная регистрация актов гражданского состояния</t>
  </si>
  <si>
    <t>99.9.00.59310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</si>
  <si>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</si>
  <si>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99.9.00.72290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</si>
  <si>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</si>
  <si>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99.9.00.72350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</si>
  <si>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</si>
  <si>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</si>
  <si>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99.9.00.90660</t>
  </si>
  <si>
    <t>Финансовое обеспечение иных расходов бюджета Песчанокопского района</t>
  </si>
  <si>
    <t>99.9.00.99990</t>
  </si>
  <si>
    <t>Финансовое обеспечение иных расходов бюджета Песчанокопского района (Расходы на выплаты персоналу государственных (муниципальных) органов)</t>
  </si>
  <si>
    <t>Финансовое обеспечение иных расходов бюджета Песчанокопского района (Иные закупки товаров, работ и услуг для обеспечения государственных (муниципальных) нужд)</t>
  </si>
  <si>
    <t>Финансовое обеспечение иных расходов бюджета Песчанокопского района (Иные выплаты населению)</t>
  </si>
  <si>
    <t>Финансовое обеспечение иных расходов бюджета Песчанокопского района (Исполнение судебных актов)</t>
  </si>
  <si>
    <t>8.3.0</t>
  </si>
  <si>
    <t>Финансовое обеспечение иных расходов бюджета Песчанокопского района (Уплата налогов, сборов и иных платежей)</t>
  </si>
  <si>
    <t>8.5.0</t>
  </si>
  <si>
    <t>09</t>
  </si>
  <si>
    <t>Мероприятия по созданию резерва материальных и технических средств для ликвидации последствий ЧС от чрезвычайных ситуаций</t>
  </si>
  <si>
    <t>09.4.02.21680</t>
  </si>
  <si>
    <t>Мероприятия по созданию резерва материальных и технических средств для ликвидации последствий ЧС от чрезвычайных ситуаций (Иные закупки товаров, работ и услуг для обеспечения государственных (муниципальных) нужд)</t>
  </si>
  <si>
    <t>Мероприятия по оповещению населения Песчанокопского района о возможных чрезвычайных ситуациях путем рассылки СМС сообщений</t>
  </si>
  <si>
    <t>09.4.02.21690</t>
  </si>
  <si>
    <t>Мероприятия по оповещению населения Песчанокопского района о возможных чрезвычайных ситуациях путем рассылки СМС сообщений (Иные закупки товаров, работ и услуг для обеспечения государственных (муниципальных) нужд)</t>
  </si>
  <si>
    <t>Расходы на выплаты по оплате труда работникам МКУ Песчанокопского района "Служба по делам ГО и ЧС"</t>
  </si>
  <si>
    <t>09.4.02.90260</t>
  </si>
  <si>
    <t>Расходы на выплаты по оплате труда работникам МКУ Песчанокопского района "Служба по делам ГО и ЧС" (Расходы на выплаты персоналу казенных учреждений)</t>
  </si>
  <si>
    <t>1.1.0</t>
  </si>
  <si>
    <t>Расходы на обеспечение деятельности МКУ Песчанокопского района "Служба по делам ГО и ЧС"</t>
  </si>
  <si>
    <t>09.4.02.90510</t>
  </si>
  <si>
    <t>Расходы на обеспечение деятельности МКУ Песчанокопского района "Служба по делам ГО и ЧС" (Иные закупки товаров, работ и услуг для обеспечения государственных (муниципальных) нужд)</t>
  </si>
  <si>
    <t>Расходы на обеспечение функционирования системы оповещения вызова экстренных оперативных служб на территории Песчанокопского района</t>
  </si>
  <si>
    <t>09.4.04.90890</t>
  </si>
  <si>
    <t>Расходы на обеспечение функционирования системы оповещения вызова экстренных оперативных служб на территории Песчанокопского района (Иные закупки товаров, работ и услуг для обеспечения государственных (муниципальных) нужд)</t>
  </si>
  <si>
    <t>Расходы на обеспечение функционирования и поддержания в постоянной готовности камер видеонаблюдения и оборудования аппаратно- программного комплекса "Безопасный город" на территории Песчанокопского района</t>
  </si>
  <si>
    <t>09.4.05.21180</t>
  </si>
  <si>
    <t>Расходы на обеспечение функционирования и поддержания в постоянной готовности камер видеонаблюдения и оборудования аппаратно- программного комплекса "Безопасный город" на территории Песчанокопского района (Иные закупки товаров, работ и услуг для обеспечения государственных (муниципальных) нужд)</t>
  </si>
  <si>
    <t>5.4.0</t>
  </si>
  <si>
    <t>Субсидии сельскохозяйственным товаропроизводителям в рамках поддержки сельскохозяйственного производства на возмещение части затрат на поддержку элитного семеноводства (мероприятия на реализацию регионального проекта "Развитие отраслей агропромышленного комплекса")</t>
  </si>
  <si>
    <t>16.2.01.R5012</t>
  </si>
  <si>
    <t>Субсидии сельскохозяйственным товаропроизводителям в рамках поддержки сельскохозяйственного производства на возмещение части затрат на поддержку элитного семеноводства (мероприятия на реализацию регионального проекта "Развитие отраслей агропромышленного комплекса") (Субсидии юридическим лицам , индивидуальным предпринимателям, а также физическим лицам - производителям товаров, работ, услуг)</t>
  </si>
  <si>
    <t>8.1.0</t>
  </si>
  <si>
    <t>Организация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</t>
  </si>
  <si>
    <t>16.4.02.72330</t>
  </si>
  <si>
    <t>Организация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</si>
  <si>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(Иные закупки товаров, работ и услуг для обеспечения государственных (муниципальных) нужд)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</si>
  <si>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</t>
  </si>
  <si>
    <t>99.9.00.90550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</si>
  <si>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(Расходы на выплаты персоналу государственных (муниципальных) органов)</t>
  </si>
  <si>
    <t>08</t>
  </si>
  <si>
    <t>Расходы на возмещение части прямых понесенных затрат, связанных с осуществлением регулярных пассажирских перевозок по муниципальным маршрутам с небольшой интенсивностью пассажиропотока</t>
  </si>
  <si>
    <t>99.9.00.90690</t>
  </si>
  <si>
    <t>Расходы на возмещение части прямых понесенных затрат, связанных с осуществлением регулярных пассажирских перевозок по муниципальным маршрутам с небольшой интенсивностью пассажиропотока (Субсидии юридическим лицам , индивидуальным предпринимателям, а также физическим лицам - производителям товаров, работ, услуг)</t>
  </si>
  <si>
    <t>Расходы на содержание, капитальный ремонт и ремонт автомобильных дорог общего пользования местного значения</t>
  </si>
  <si>
    <t>15.4.01.22400</t>
  </si>
  <si>
    <t>Расходы на содержание, капитальный ремонт и ремонт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</si>
  <si>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Расходы на ремонт и содержание автомобильных дорог общего пользования местного значения</t>
  </si>
  <si>
    <t>15.4.01.SД061</t>
  </si>
  <si>
    <t>Расходы на ремонт и содержание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</si>
  <si>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Расходы на мероприятия по обеспечению безопасности дорожного движения на автомобильных дорогах общего пользования (межмуниципального) местного значения</t>
  </si>
  <si>
    <t>15.4.02.22500</t>
  </si>
  <si>
    <t>Расходы на мероприятия по обеспечению безопасности дорожного движения на автомобильных дорогах общего пользования (межмуниципального) местного значения (Иные закупки товаров, работ и услуг для обеспечения государственных (муниципальных) нужд)</t>
  </si>
  <si>
    <t>12</t>
  </si>
  <si>
    <t>Расходы на внесение изменений в местные нормативны градостроительного проектирования сельских поселений Песчанокопского района и местные нормативы градостроительного проектирования Песчанокопского муниципального района Ростовской области</t>
  </si>
  <si>
    <t>06.4.02.90290</t>
  </si>
  <si>
    <t>Расходы на внесение изменений в местные нормативны градостроительного проектирования сельских поселений Песчанокопского района и местные нормативы градостроительного проектирования Песчанокопского муниципального района Ростовской области (Иные закупки товаров, работ и услуг для обеспечения государственных (муниципальных) нужд)</t>
  </si>
  <si>
    <t>Расходы на разработку и актуализацию схем теплоснабжения</t>
  </si>
  <si>
    <t>07.4.01.90130</t>
  </si>
  <si>
    <t>Расходы на разработку и актуализацию схем теплоснабжения (Иные закупки товаров, работ и услуг для обеспечения государственных (муниципальных) нужд)</t>
  </si>
  <si>
    <t>Расходы на разработку проектов зон санитарной охраны (ЗСО) скважин</t>
  </si>
  <si>
    <t>07.4.01.90220</t>
  </si>
  <si>
    <t>Расходы на разработку проектов зон санитарной охраны (ЗСО) скважин (Иные закупки товаров, работ и услуг для обеспечения государственных (муниципальных) нужд)</t>
  </si>
  <si>
    <t>Расходы на разработку проектно-сметной документации на капитальный ремонт артезианской скважины</t>
  </si>
  <si>
    <t>07.4.01.90370</t>
  </si>
  <si>
    <t>Расходы на разработку проектно-сметной документации на капитальный ремонт артезианской скважины (Иные закупки товаров, работ и услуг для обеспечения государственных (муниципальных) нужд)</t>
  </si>
  <si>
    <t>Иные межбюджетные трансферты на оказание услуг по эксплуатации и техническому обслуживаю газовой котельной (модульная котельная Развильненского сельского поселения по адресу: Ростовская область, Песчанокопский район, с. Развильное, ул. Гулимова, 2а)</t>
  </si>
  <si>
    <t>07.4.01.90450</t>
  </si>
  <si>
    <t>Иные межбюджетные трансферты на оказание услуг по эксплуатации и техническому обслуживаю газовой котельной (модульная котельная Развильненского сельского поселения по адресу: Ростовская область, Песчанокопский район, с. Развильное, ул. Гулимова, 2а) (Иные межбюджетные трансферты)</t>
  </si>
  <si>
    <t>Иные межбюджетные трансферты на оказание услуг по техническому, аварийному обслуживанию и ремонту объектов газового оборудования, находящегося в собственности Администрации Развильненского сельского поселения</t>
  </si>
  <si>
    <t>07.4.03.90880</t>
  </si>
  <si>
    <t>Иные межбюджетные трансферты на оказание услуг по техническому, аварийному обслуживанию и ремонту объектов газового оборудования, находящегося в собственности Администрации Развильненского сельского поселения (Иные межбюджетные трансферты)</t>
  </si>
  <si>
    <t>Расходы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</si>
  <si>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>07.4.03.S3660</t>
  </si>
  <si>
    <t>Расходы на возмещение предприятиям жилищно-коммунального хозяйства части платы граждан за коммунальные услуги по водоснабжению и водоотведению (Субсидии юридическим лицам , индивидуальным предпринимателям, а также физическим лицам - производителям товаров, работ, услуг)</t>
  </si>
  <si>
    <t>Иные межбюджетные расходы на строительство основания и ограждения для детской площадки</t>
  </si>
  <si>
    <t>20.4.01.90410</t>
  </si>
  <si>
    <t>Иные межбюджетные расходы на строительство основания и ограждения для детской площадки (Иные межбюджетные трансферты)</t>
  </si>
  <si>
    <t>Иные межбюджетные трансферты на оказание услуг по технологическому присоединению к электрическим сетям</t>
  </si>
  <si>
    <t>17.4.02.90760</t>
  </si>
  <si>
    <t>Иные межбюджетные трансферты на оказание услуг по технологическому присоединению к электрическим сетям (Иные межбюджетные трансферты)</t>
  </si>
  <si>
    <t>Иные межбюджетные трансферты на установку опор с перетяжкой провода и заменой светильников</t>
  </si>
  <si>
    <t>17.4.02.90780</t>
  </si>
  <si>
    <t>Иные межбюджетные трансферты на установку опор с перетяжкой провода и заменой светильников (Иные межбюджетные трансферты)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</si>
  <si>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(мероприятия на реализацию регионального проекта "Благоустройство территорий")</t>
  </si>
  <si>
    <t>20.2.01.S5350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</si>
  <si>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(мероприятия на реализацию регионального проекта "Благоустройство территорий") (Иные межбюджетные трансферты)</t>
  </si>
  <si>
    <t>Расходы на реализацию инициативных проектов</t>
  </si>
  <si>
    <t>20.4.02.S4640</t>
  </si>
  <si>
    <t>Расходы на реализацию инициативных проектов (Иные межбюджетные трансферты)</t>
  </si>
  <si>
    <t>Иные межбюджетные трансферты на оказание услуг по ведению авторского надзора и по осуществлению строительного контроля за выполнением работ на объекте: "Благоустройство общественной территории в с. Летник ул. Ленина 50/15"</t>
  </si>
  <si>
    <t>21.4.02.90750</t>
  </si>
  <si>
    <t>Иные межбюджетные трансферты на оказание услуг по ведению авторского надзора и по осуществлению строительного контроля за выполнением работ на объекте: "Благоустройство общественной территории в с. Летник ул. Ленина 50/15" (Иные межбюджетные трансферты)</t>
  </si>
  <si>
    <t>06</t>
  </si>
  <si>
    <t>07</t>
  </si>
  <si>
    <t>Повышение профессиональных компетенций кадров муниципального управления</t>
  </si>
  <si>
    <t>18.4.02.22680</t>
  </si>
  <si>
    <t>Повышение профессиональных компетенций кадров муниципального управления (Иные закупки товаров, работ и услуг для обеспечения государственных (муниципальных) нужд)</t>
  </si>
  <si>
    <t>10</t>
  </si>
  <si>
    <t>Расходы на реализацию мероприятий по обеспечению жильем молодых семей</t>
  </si>
  <si>
    <t>06.4.01.L4970</t>
  </si>
  <si>
    <t>Расходы на реализацию мероприятий по обеспечению жильем молодых семей (Социальные выплаты гражданам, кроме публичных нормативных социальных выплат)</t>
  </si>
  <si>
    <t>3.2.0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</si>
  <si>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</si>
  <si>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>06.4.01.Д0820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</si>
  <si>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</si>
  <si>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4.1.0</t>
  </si>
  <si>
    <t>903</t>
  </si>
  <si>
    <t>КОНТРОЛЬНО-СЧЕТНАЯ ПАЛАТА ПЕСЧАНОКОПСКОГО РАЙОНА</t>
  </si>
  <si>
    <t>92.1.00.00110</t>
  </si>
  <si>
    <t>92.1.00.00190</t>
  </si>
  <si>
    <t>Расходы на выплаты по оплате труда Председателя Контрольно счетной палаты Песчанокопского района</t>
  </si>
  <si>
    <t>92.3.00.00110</t>
  </si>
  <si>
    <t>Расходы на выплаты по оплате труда Председателя Контрольно счетной палаты Песчанокопского района (Расходы на выплаты персоналу государственных (муниципальных) органов)</t>
  </si>
  <si>
    <t>Расходы на осуществление полномочий по внешнему финансовому контролю в соответствии с соглашениями</t>
  </si>
  <si>
    <t>99.9.00.90080</t>
  </si>
  <si>
    <t>Расходы на осуществление полномочий по внешнему финансовому контролю в соответствии с соглашениями (Расходы на выплаты персоналу государственных (муниципальных) органов)</t>
  </si>
  <si>
    <t>Расходы на осуществление полномочий по внешнему финансовому контролю в соответствии с соглашениями (Иные закупки товаров, работ и услуг для обеспечения государственных (муниципальных) нужд)</t>
  </si>
  <si>
    <t>904</t>
  </si>
  <si>
    <t>ФИНАНСОВЫЙ ОТДЕЛ АДМИНИСТРАЦИИ ПЕСЧАНОКОПСКОГО РАЙОНА РОСТОВСКОЙ ОБЛАСТИ</t>
  </si>
  <si>
    <t>19.4.02.00110</t>
  </si>
  <si>
    <t>19.4.02.00190</t>
  </si>
  <si>
    <t>Расходы на осуществление полномочий по внутреннему финансовому контролю в соответствии с соглашениями</t>
  </si>
  <si>
    <t>19.4.05.90770</t>
  </si>
  <si>
    <t>Расходы на осуществление полномочий по внутреннему финансовому контролю в соответствии с соглашениями (Расходы на выплаты персоналу государственных (муниципальных) органов)</t>
  </si>
  <si>
    <t>Расходы на осуществление полномочий по внутреннему финансовому контролю в соответствии с соглашениями (Иные закупки товаров, работ и услуг для обеспечения государственных (муниципальных) нужд)</t>
  </si>
  <si>
    <t>14</t>
  </si>
  <si>
    <t>Расчет и предоставление дотаций бюджетам сельских поселений в целях выравнивания их финансовых возможностей по осуществлению полномочий по решению вопросов местного значения</t>
  </si>
  <si>
    <t>19.4.04.72340</t>
  </si>
  <si>
    <t>Расчет и предоставление дотаций бюджетам сельских поселений в целях выравнивания их финансовых возможностей по осуществлению полномочий по решению вопросов местного значения (Дотации)</t>
  </si>
  <si>
    <t>5.1.0</t>
  </si>
  <si>
    <t>Расчет и предоставление дотаций бюджетам сельских поселений в целях выравнивания их финансовых возможностей по осуществлению полномочий по решению вопросов местного значения за счет средств бюджета Песчанокопского района</t>
  </si>
  <si>
    <t>19.4.04.90130</t>
  </si>
  <si>
    <t>Расчет и предоставление дотаций бюджетам сельских поселений в целях выравнивания их финансовых возможностей по осуществлению полномочий по решению вопросов местного значения за счет средств бюджета Песчанокопского района (Дотации)</t>
  </si>
  <si>
    <t>Предоставление иных межбюджетных трансфертов бюджетам сельских поселений Песчанокопского района за счет средств бюджета Песчанокопского района</t>
  </si>
  <si>
    <t>19.4.04.85110</t>
  </si>
  <si>
    <t>Предоставление иных межбюджетных трансфертов бюджетам сельских поселений Песчанокопского района за счет средств бюджета Песчанокопского района (Иные межбюджетные трансферты)</t>
  </si>
  <si>
    <t>906</t>
  </si>
  <si>
    <t>ОТДЕЛ КУЛЬТУРЫ, СПОРТА И МОЛОДЕЖИ АДМИНИСТРАЦИИ ПЕСЧАНОКОПСКОГО РАЙОНА</t>
  </si>
  <si>
    <t>Мероприятия по проведению районного конкурса социальной рекламы "Чистые руки"</t>
  </si>
  <si>
    <t>08.4.01.21550</t>
  </si>
  <si>
    <t>Мероприятия по проведению районного конкурса социальной рекламы "Чистые руки" (Иные закупки товаров, работ и услуг для обеспечения государственных (муниципальных) нужд)</t>
  </si>
  <si>
    <t>10.4.03.21010</t>
  </si>
  <si>
    <t>6.1.0</t>
  </si>
  <si>
    <t>Расходы на обеспечение деятельности (оказание услуг) муниципальных учреждений Песчанокопского района</t>
  </si>
  <si>
    <t>10.4.01.00590</t>
  </si>
  <si>
    <t>Расходы на обеспечение деятельности (оказание услуг) муниципальных учреждений Песчанокопского района (Субсидии бюджетным учреждениям)</t>
  </si>
  <si>
    <t>Иные межбюджетные трансферты за счет средств резервного фонда Правительства Ростовской области</t>
  </si>
  <si>
    <t>99.1.00.71180</t>
  </si>
  <si>
    <t>Иные межбюджетные трансферты за счет средств резервного фонда Правительства Ростовской области (Субсидии бюджетным учреждениям)</t>
  </si>
  <si>
    <t>Расходы на софинансирование муниципальных программ по работе с молодежью</t>
  </si>
  <si>
    <t>03.4.01.S3120</t>
  </si>
  <si>
    <t>Расходы на софинансирование муниципальных программ по работе с молодежью (Иные закупки товаров, работ и услуг для обеспечения государственных (муниципальных) нужд)</t>
  </si>
  <si>
    <t>Мероприятия по координации работы с молодежью на территории Песчанокопского района</t>
  </si>
  <si>
    <t>03.4.02.21300</t>
  </si>
  <si>
    <t>Мероприятия по координации работы с молодежью на территории Песчанокопского района (Иные закупки товаров, работ и услуг для обеспечения государственных (муниципальных) нужд)</t>
  </si>
  <si>
    <t>03.4.03.21300</t>
  </si>
  <si>
    <t>Мероприятия по реализации регионального проекта "Социальная активность" на территории Песчанокопского района</t>
  </si>
  <si>
    <t>03.4.04.21310</t>
  </si>
  <si>
    <t>Мероприятия по реализации регионального проекта "Социальная активность" на территории Песчанокопского района (Иные закупки товаров, работ и услуг для обеспечения государственных (муниципальных) нужд)</t>
  </si>
  <si>
    <t>Размещение тематической социальной рекламы, изготовление и размещение тематической полиграфической продукции в местах массового пребывания молодежи</t>
  </si>
  <si>
    <t>08.4.03.21620</t>
  </si>
  <si>
    <t>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(Иные закупки товаров, работ и услуг для обеспечения государственных (муниципальных) нужд)</t>
  </si>
  <si>
    <t>Расходы на мероприятия по адаптации приоритетных объектов социальной, транспортной и инженерной инфраструктуры для беспрепятственного доступа и получения услуг инвалидами и другими маломобильными группами населения</t>
  </si>
  <si>
    <t>05.4.01.90170</t>
  </si>
  <si>
    <t>Расходы на мероприятия по адаптации приоритетных объектов социальной, транспортной и инженерной инфраструктуры для беспрепятственного доступа и получения услуг инвалидами и другими маломобильными группами населения (Субсидии бюджетным учреждениям)</t>
  </si>
  <si>
    <t>Расходы на реализацию мероприятий, направленных на укрепление единства российской нации и обеспечение этнокультурного развития народов России, проживающих на территории Песчанокопского района</t>
  </si>
  <si>
    <t>08.4.06.20110</t>
  </si>
  <si>
    <t>Расходы на реализацию мероприятий, направленных на укрепление единства российской нации и обеспечение этнокультурного развития народов России, проживающих на территории Песчанокопского района (Субсидии бюджетным учреждениям)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</si>
  <si>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 (мероприятия на реализацию регионального проекта "Развитие культуры")</t>
  </si>
  <si>
    <t>10.2.01.L4670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</si>
  <si>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 (мероприятия на реализацию регионального проекта "Развитие культуры") (Субсидии бюджетным учреждениям)</t>
  </si>
  <si>
    <t>Государственная поддержка отрасли культуры (мероприятия на реализацию регионального проекта "Развитие культуры")</t>
  </si>
  <si>
    <t>10.2.01.L5190</t>
  </si>
  <si>
    <t>Государственная поддержка отрасли культуры (мероприятия на реализацию регионального проекта "Развитие культуры") (Субсидии бюджетным учреждениям)</t>
  </si>
  <si>
    <t>Мероприятия по организации и проведению фестивалей, конкурсов, торжественных мероприятий и других мероприятий</t>
  </si>
  <si>
    <t>10.4.01.21730</t>
  </si>
  <si>
    <t>Мероприятия по организации и проведению фестивалей, конкурсов, торжественных мероприятий и других мероприятий (Субсидии бюджетным учреждениям)</t>
  </si>
  <si>
    <t>Иные межбюджетные трансферты на оказание услуг по эксплуатации и техническому обслуживанию газовой котельной МБУК "ДК Зареченского сельского поселения"</t>
  </si>
  <si>
    <t>10.4.01.90830</t>
  </si>
  <si>
    <t>Иные межбюджетные трансферты на оказание услуг по эксплуатации и техническому обслуживанию газовой котельной МБУК "ДК Зареченского сельского поселения" (Иные межбюджетные трансферты)</t>
  </si>
  <si>
    <t>Иные межбюджетные трансферты на приобретение полусферы бетонной для установки на территории, прилегающей к модульному дому культуры Рассыпненского сельского поселения</t>
  </si>
  <si>
    <t>10.4.01.90860</t>
  </si>
  <si>
    <t>Иные межбюджетные трансферты на приобретение полусферы бетонной для установки на территории, прилегающей к модульному дому культуры Рассыпненского сельского поселения (Иные межбюджетные трансферты)</t>
  </si>
  <si>
    <t>Расходы на комплектование книжных фондов библиотек</t>
  </si>
  <si>
    <t>10.4.01.S4180</t>
  </si>
  <si>
    <t>Расходы на комплектование книжных фондов библиотек (Субсидии бюджетным учреждениям)</t>
  </si>
  <si>
    <t>10.4.01.S4640</t>
  </si>
  <si>
    <t>Резервный фонд Администрации Песчанокопского района на финансовое обеспечение непредвиденных расходов (Иные межбюджетные трансферты)</t>
  </si>
  <si>
    <t>Расходы на выплаты по оплате труда работников органов местного самоуправления</t>
  </si>
  <si>
    <t>10.4.03.00110</t>
  </si>
  <si>
    <t>Расходы на выплаты по оплате труда работников органов местного самоуправления (Расходы на выплаты персоналу государственных (муниципальных) органов)</t>
  </si>
  <si>
    <t>10.4.03.00190</t>
  </si>
  <si>
    <t>Расходы на обеспечение функций органов местного самоуправления Песчанокопского района (Уплата налогов, сборов и иных платежей)</t>
  </si>
  <si>
    <t>Физкультурные и массовые спортивные мероприятия</t>
  </si>
  <si>
    <t>12.4.01.21950</t>
  </si>
  <si>
    <t>Физкультурные и массовые спортивные мероприятия (Расходы на выплаты персоналу государственных (муниципальных) органов)</t>
  </si>
  <si>
    <t>Физкультурные и массовые спортивные мероприятия (Иные закупки товаров, работ и услуг для обеспечения государственных (муниципальных) нужд)</t>
  </si>
  <si>
    <t>Расходы на приобретение инвентаря и экипировки</t>
  </si>
  <si>
    <t>12.4.02.90350</t>
  </si>
  <si>
    <t>Расходы на приобретение инвентаря и экипировки (Иные закупки товаров, работ и услуг для обеспечения государственных (муниципальных) нужд)</t>
  </si>
  <si>
    <t>907</t>
  </si>
  <si>
    <t>ОТДЕЛ ОБРАЗОВАНИЯ АДМИНИСТРАЦИИ ПЕСЧАНОКОПСКОГО РАЙОНА</t>
  </si>
  <si>
    <t>Расходы на разработку проектной документации на капитальный ремонт образовательных организаций (мероприятия на реализацию регионального проекта "Современные образовательные организации")</t>
  </si>
  <si>
    <t>02.2.01.S3090</t>
  </si>
  <si>
    <t>Расходы на разработку проектной документации на капитальный ремонт образовательных организаций (мероприятия на реализацию регионального проекта "Современные образовательные организации") (Субсидии бюджетным учреждениям)</t>
  </si>
  <si>
    <t>02.4.01.00590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</si>
  <si>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</si>
  <si>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</si>
  <si>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</si>
  <si>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Резервный фонд Администрации Песчанокопского района на финансовое обеспечение непредвиденных расходов (Субсидии бюджетным учреждениям)</t>
  </si>
  <si>
    <t>Реализация мероприятий по модернизации школьных систем образования (мероприятия на реализацию регионального проекта "Все лучшее детям" по национальному проекту "Молодежь и дети")</t>
  </si>
  <si>
    <t>02.2.Ю4.57500</t>
  </si>
  <si>
    <t>Реализация мероприятий по модернизации школьных систем образования (мероприятия на реализацию регионального проекта "Все лучшее детям" по национальному проекту "Молодежь и дети") (Субсидии бюджетным учреждениям)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</si>
  <si>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"Все лучшее детям" по национальному проекту "Молодежь и дети")</t>
  </si>
  <si>
    <t>02.2.Ю4.А5590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</si>
  <si>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"Все лучшее детям" по национальному проекту "Молодежь и дети") (Субсидии бюджетным учреждениям)</t>
  </si>
  <si>
    <t>Дополнительные расходы областного бюджета на реализацию мероприятий по модернизации школьных систем образования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"Все лучшее детям" по национальному проекту "Молодежь и дети")</t>
  </si>
  <si>
    <t>02.2.Ю4.А7500</t>
  </si>
  <si>
    <t>Дополнительные расходы областного бюджета на реализацию мероприятий по модернизации школьных систем образования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"Все лучшее детям" по национальному проекту "Молодежь и дети") (Субсидии бюджетным учреждениям)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</si>
  <si>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(мероприятия на реализацию регионального проекта " Педагоги и наставники" по национальному проекту "Молодежь и дети")</t>
  </si>
  <si>
    <t>02.2.Ю6.50500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</si>
  <si>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(мероприятия на реализацию регионального проекта " Педагоги и наставники" по национальному проекту "Молодежь и дети") (Субсидии бюджетным учреждениям)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</si>
  <si>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(мероприятия на реализацию регионального проекта " Педагоги и наставники" по национальному проекту "Молодежь и дети")</t>
  </si>
  <si>
    <t>02.2.Ю6.51790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</si>
  <si>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(мероприятия на реализацию регионального проекта " Педагоги и наставники" по национальному проекту "Молодежь и дети") (Субсидии бюджетным учреждениям)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</si>
  <si>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(мероприятия на реализацию регионального проекта " Педагоги и наставники" по национальному проекту "Молодежь и дети")</t>
  </si>
  <si>
    <t>02.2.Ю6.53030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</si>
  <si>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(мероприятия на реализацию регионального проекта " Педагоги и наставники" по национальному проекту "Молодежь и дети") (Субсидии бюджетным учреждениям)</t>
  </si>
  <si>
    <t>Расходы на обеспечение ежемесячной доплаты к заработной плате водителей школьных автобусов, осуществляющих перевозку обучающихся до места учебы и обратно</t>
  </si>
  <si>
    <t>02.4.01.71430</t>
  </si>
  <si>
    <t>Расходы на обеспечение ежемесячной доплаты к заработной плате водителей школьных автобусов, осуществляющих перевозку обучающихся до места учебы и обратно (Субсидии бюджетным учреждениям)</t>
  </si>
  <si>
    <t>Расходы на оснащение муниципальных образовательных организаций и объектов после завершения капитального ремонта, строительства, реконструкции</t>
  </si>
  <si>
    <t>02.4.01.90340</t>
  </si>
  <si>
    <t>Расходы на 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</si>
  <si>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</si>
  <si>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02.4.01.L3040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</si>
  <si>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 (Субсидии бюджетным учреждениям)</t>
  </si>
  <si>
    <t>02.4.01.S4640</t>
  </si>
  <si>
    <t>Расходы на реализацию инициативных проектов (Субсидии бюджетным учреждениям)</t>
  </si>
  <si>
    <t>02.4.01.S4840</t>
  </si>
  <si>
    <t>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</si>
  <si>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02.4.01.S5250</t>
  </si>
  <si>
    <t>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</si>
  <si>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</si>
  <si>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02.4.01.S5260</t>
  </si>
  <si>
    <t>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</si>
  <si>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Расходы на обеспечение деятельности (оказание услуг)муниципальных учреждений Песчанокопского района</t>
  </si>
  <si>
    <t>08.4.02.00590</t>
  </si>
  <si>
    <t>Расходы на обеспечение деятельности (оказание услуг)муниципальных учреждений Песчанокопского района (Субсидии бюджетным учреждениям)</t>
  </si>
  <si>
    <t>Расходы на обеспечение функционирования модели персонифицированного финансирования дополнительного образования детей</t>
  </si>
  <si>
    <t>02.4.01.22220</t>
  </si>
  <si>
    <t>Расходы на обеспечение функционирования модели персонифицированного финансирования дополнительного образования детей (Субсидии бюджетным учреждениям)</t>
  </si>
  <si>
    <t>6.2.0</t>
  </si>
  <si>
    <t>Обеспечение деятельности образовательных организаций, имеющих статус "казачье"</t>
  </si>
  <si>
    <t>08.4.04.20220</t>
  </si>
  <si>
    <t>Обеспечение деятельности образовательных организаций, имеющих статус "казачье" (Субсидии бюджетным учреждениям)</t>
  </si>
  <si>
    <t>Расходы на организацию отдыха детей в каникулярное время</t>
  </si>
  <si>
    <t>02.4.01.S3130</t>
  </si>
  <si>
    <t>Расходы на организацию отдыха детей в каникулярное время (Субсидии бюджетным учреждениям)</t>
  </si>
  <si>
    <t>02.4.02.00110</t>
  </si>
  <si>
    <t>02.4.02.00190</t>
  </si>
  <si>
    <t>02.4.02.00590</t>
  </si>
  <si>
    <t>Расходы на обеспечение деятельности (оказание услуг) муниципальных учреждений Песчанокопского района (Субсидии автономным учреждениям)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</si>
  <si>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«Об организации опеки и попечительства в Ростовской области»</t>
  </si>
  <si>
    <t>02.4.02.72040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</si>
  <si>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«Об организации опеки и попечительства в Ростовской области» (Расходы на выплаты персоналу государственных (муниципальных) органов)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</si>
  <si>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«Об организации опеки и попечительства в Ростовской области» (Иные закупки товаров, работ и услуг для обеспечения государственных (муниципальных) нужд)</t>
  </si>
  <si>
    <t>Резервный фонд Администрации Песчанокопского района на финансовое обеспечение непредвиденных расходов (Иные закупки товаров, работ и услуг для обеспечения государственных (муниципальных) нужд)</t>
  </si>
  <si>
    <t>Резервный фонд Администрации Песчанокопского района на финансовое обеспечение непредвиденных расходов (Премии и гранты)</t>
  </si>
  <si>
    <t>3.5.0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</si>
  <si>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</si>
  <si>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04.4.03.72180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</si>
  <si>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</si>
  <si>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</si>
  <si>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</si>
  <si>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04.4.03.72220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</si>
  <si>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</si>
  <si>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 Областного закона от 22 октября 2004 года № 165-ЗС "О социальной поддержке детства Ростовской области"</t>
  </si>
  <si>
    <t>04.4.03.72420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</si>
  <si>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 Областного закона от 22 октября 2004 года № 165-ЗС "О социальной поддержке детства Ростовской области" (Социальные выплаты гражданам, кроме публичных нормативных социальных выплат)</t>
  </si>
  <si>
    <t>Расходы на выплату денежной компенсации стоимости питания детей с ограниченными возможностями, обучающихся на дому</t>
  </si>
  <si>
    <t>04.4.03.90820</t>
  </si>
  <si>
    <t>Расходы на выплату денежной компенсации стоимости питания детей с ограниченными возможностями, обучающихся на дому (Субсидии бюджетным учреждениям)</t>
  </si>
  <si>
    <t>913</t>
  </si>
  <si>
    <t>УПРАВЛЕНИЕ СОЦИАЛЬНОЙ ЗАЩИТЫ НАСЕЛЕНИЯ АДМИНИСТРАЦИИ ПЕСЧАНОКОПСКОГО РАЙОНА РОСТОВСКОЙ ОБЛАСТИ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</si>
  <si>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«О социальной поддержке детства в Ростовской области"</t>
  </si>
  <si>
    <t>02.4.02.72550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</si>
  <si>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«О социальной поддержке детства в Ростовской области" (Социальные выплаты гражданам, кроме публичных нормативных социальных выплат)</t>
  </si>
  <si>
    <t>Мероприятия по проведению оздоровительной кампании детей</t>
  </si>
  <si>
    <t>04.4.03.11250</t>
  </si>
  <si>
    <t>Мероприятия по проведению оздоровительной кампании детей (Социальные выплаты гражданам, кроме публичных нормативных социальных выплат)</t>
  </si>
  <si>
    <t>Расходы на оплату услуг по транспортировке автомобильным транспортом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</t>
  </si>
  <si>
    <t>01.4.02.21080</t>
  </si>
  <si>
    <t>Расходы на оплату услуг по транспортировке автомобильным транспортом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(Субсидии бюджетным учреждениям)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</si>
  <si>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</t>
  </si>
  <si>
    <t>04.4.04.S4570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</si>
  <si>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(Субсидии бюджетным учреждениям)</t>
  </si>
  <si>
    <t>Выплата государственной пенсии за выслугу лет лицам, замещавшим муниципальные должности и должности муниципальной службы в муниципальном образовании "Песчанокопский район" (включая расходы на доставку и зачисление)</t>
  </si>
  <si>
    <t>04.4.01.90360</t>
  </si>
  <si>
    <t>Выплата государственной пенсии за выслугу лет лицам, замещавшим муниципальные должности и должности муниципальной службы в муниципальном образовании "Песчанокопский район" (включая расходы на доставку и зачисление) (Иные закупки товаров, работ и услуг для обеспечения государственных (муниципальных) нужд)</t>
  </si>
  <si>
    <t>Выплата государственной пенсии за выслугу лет лицам, замещавшим муниципальные должности и должности муниципальной службы в муниципальном образовании "Песчанокопский район" (включая расходы на доставку и зачисление) (Публичные нормативные социальные выплаты гражданам)</t>
  </si>
  <si>
    <t>3.1.0</t>
  </si>
  <si>
    <t>04.4.04.00590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</si>
  <si>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</t>
  </si>
  <si>
    <t>04.4.04.72260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</si>
  <si>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</si>
  <si>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Оказание государственной социальной помощи на основании социального контракта отдельным категориям граждан (мероприятия на реализацию регионального проекта "Многодетная семья" по национальному проекту "Семья")</t>
  </si>
  <si>
    <t>04.2.Я2.54040</t>
  </si>
  <si>
    <t>Оказание государственной социальной помощи на основании социального контракта отдельным категориям граждан (мероприятия на реализацию регионального проекта "Многодетная семья" по национальному проекту "Семья") (Социальные выплаты гражданам, кроме публичных нормативных социальных выплат)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</si>
  <si>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"Многодетная семья" по национальному проекту "Семья")</t>
  </si>
  <si>
    <t>04.2.Я2.А4040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</si>
  <si>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"Многодетная семья" по национальному проекту "Семья") (Иные закупки товаров, работ и услуг для обеспечения государственных (муниципальных) нужд)</t>
  </si>
  <si>
    <t>04.4.01.21730</t>
  </si>
  <si>
    <t>Мероприятия по организации и проведению фестивалей, конкурсов, торжественных мероприятий и других мероприятий (Иные закупки товаров, работ и услуг для обеспечения государственных (муниципальных) нужд)</t>
  </si>
  <si>
    <t>Осуществление полномочий по осуществлению ежегодной денежной выплаты лицам, награжденным нагрудным знаком "Почетный донор России"</t>
  </si>
  <si>
    <t>04.4.01.52200</t>
  </si>
  <si>
    <t>Осуществление полномочий по осуществлению ежегодной денежной выплаты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</si>
  <si>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Осуществление полномочий по осуществлению ежегодной денежной выплаты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</si>
  <si>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</t>
  </si>
  <si>
    <t>04.4.01.52500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</si>
  <si>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</si>
  <si>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</si>
  <si>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отдельных категорий граждан, работающих и проживающих в сельской местности</t>
  </si>
  <si>
    <t>04.4.01.72090</t>
  </si>
  <si>
    <t>Осуществление полномочий по предоставлению мер социальной поддержки отдельных категорий граждан, работающих и проживающих в сельской местности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</si>
  <si>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отдельных категорий граждан, работающих и проживающих в сельской местности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</si>
  <si>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</si>
  <si>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>04.4.01.72100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</si>
  <si>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</si>
  <si>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</si>
  <si>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</t>
  </si>
  <si>
    <t>04.4.01.72120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</si>
  <si>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</si>
  <si>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</si>
  <si>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</t>
  </si>
  <si>
    <t>04.4.01.72490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</si>
  <si>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</si>
  <si>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</si>
  <si>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</si>
  <si>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>04.4.01.72500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</si>
  <si>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</si>
  <si>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</si>
  <si>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</si>
  <si>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04.4.01.72510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</si>
  <si>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</si>
  <si>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</si>
  <si>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</t>
  </si>
  <si>
    <t>04.4.01.72520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</si>
  <si>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</si>
  <si>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</si>
  <si>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Расходы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</si>
  <si>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04.4.01.75090</t>
  </si>
  <si>
    <t>Расходы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</si>
  <si>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Расходы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</si>
  <si>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</si>
  <si>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04.4.01.75110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</si>
  <si>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</si>
  <si>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</si>
  <si>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(мероприятия на реализацию регионального проекта "Многодетная семья" по национальному проекту "Семья")</t>
  </si>
  <si>
    <t>04.2.Я2.53130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</si>
  <si>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(мероприятия на реализацию регионального проекта "Многодетная семья" по национальному проекту "Семья") (Публичные нормативные социальные выплаты гражданам)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</si>
  <si>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(мероприятия на реализацию регионального проекта "Многодетная семья" по национальному проекту "Семья") (Социальные выплаты гражданам, кроме публичных нормативных социальных выплат)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</si>
  <si>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"Многодетная семья" по национальному проекту "Семья")</t>
  </si>
  <si>
    <t>04.2.Я2.А3130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</si>
  <si>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уровняв целях достижения базового результата, установленного соглашением о предоставлении межбюджетных трансфертов (мероприятия на реализацию регионального проекта "Многодетная семья" по национальному проекту "Семья")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</si>
  <si>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</t>
  </si>
  <si>
    <t>04.4.03.72150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</si>
  <si>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</si>
  <si>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</si>
  <si>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детей первого-второго года жизни из малоимущих семей</t>
  </si>
  <si>
    <t>04.4.03.72160</t>
  </si>
  <si>
    <t>Осуществление полномочий по предоставлению 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</si>
  <si>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</si>
  <si>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</t>
  </si>
  <si>
    <t>04.4.03.72170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</si>
  <si>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</si>
  <si>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</si>
  <si>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</t>
  </si>
  <si>
    <t>04.4.03.72210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</si>
  <si>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</si>
  <si>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</si>
  <si>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</t>
  </si>
  <si>
    <t>04.4.03.72240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</si>
  <si>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</si>
  <si>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</si>
  <si>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</si>
  <si>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04.4.03.72540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</si>
  <si>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</si>
  <si>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</si>
  <si>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</si>
  <si>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04.4.03.R0840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</si>
  <si>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(Публичные нормативные социальные выплаты гражданам)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</si>
  <si>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</t>
  </si>
  <si>
    <t>04.4.03.А0840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</si>
  <si>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</si>
  <si>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Финансовое обеспечение иных расходов бюджета Песчанокопского района (Социальные выплаты гражданам, кроме публичных нормативных социальных выплат)</t>
  </si>
  <si>
    <t>04.4.02.00190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</si>
  <si>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</si>
  <si>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</si>
  <si>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</si>
  <si>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</si>
  <si>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04.4.02.90600</t>
  </si>
  <si>
    <t>914</t>
  </si>
  <si>
    <t>ОТДЕЛ ИМУЩЕСТВЕННЫХ И ЗЕМЕЛЬНЫХ ОТНОШЕНИЙ АДМИНИСТРАЦИИ ПЕСЧАНОКОПСКОГО РАЙОНА</t>
  </si>
  <si>
    <t>14.4.02.00590</t>
  </si>
  <si>
    <t>Расходы на реализацию принципа экстерриториальности при предоставлении государственных и муниципальных услуг</t>
  </si>
  <si>
    <t>14.4.02.S3600</t>
  </si>
  <si>
    <t>Расходы на реализацию принципа экстерриториальности при предоставлении государственных и муниципальных услуг (Субсидии автономным учреждениям)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</si>
  <si>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</t>
  </si>
  <si>
    <t>14.4.02.S4020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</si>
  <si>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(Субсидии автономным учреждениям)</t>
  </si>
  <si>
    <t>99.9.00.00110</t>
  </si>
  <si>
    <t>99.9.00.00190</t>
  </si>
  <si>
    <t>Оценка муниципального имущества, признание прав и регулирование отношений по муниципальной собственности Песчанокопского района</t>
  </si>
  <si>
    <t>99.9.00.22960</t>
  </si>
  <si>
    <t>Оценка муниципального имущества, признание прав и регулирование отношений по муниципальной собственности Песчанокопского района (Иные закупки товаров, работ и услуг для обеспечения государственных (муниципальных) нужд)</t>
  </si>
  <si>
    <t>Расходы на межевание земельных участков</t>
  </si>
  <si>
    <t>99.9.00.90300</t>
  </si>
  <si>
    <t>Расходы на межевание земельных участков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</si>
  <si>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автономным учреждениям)</t>
  </si>
  <si>
    <t>к решению Собрания депутатов</t>
  </si>
  <si>
    <t xml:space="preserve">Песчанокопского района </t>
  </si>
  <si>
    <t>Приложение 2</t>
  </si>
  <si>
    <t xml:space="preserve">Расходы бюджета Песчанокопского района по ведомственной структуре расходов бюджета Песчанокопского района за 2025 год </t>
  </si>
  <si>
    <t>Кассовое исполнение</t>
  </si>
  <si>
    <t>от ______2026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</si>
</sst>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0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NumberFormat="1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0" fontId="7" fillId="4" borderId="2" xfId="0" applyNumberFormat="1" applyFont="1" applyFill="1" applyBorder="1" applyAlignment="1">
      <alignment vertical="center"/>
    </xf>
    <xf numFmtId="0" fontId="2" fillId="4" borderId="2" xfId="0" applyNumberFormat="1" applyFont="1" applyFill="1" applyBorder="1" applyAlignment="1">
      <alignment vertical="center"/>
    </xf>
    <xf numFmtId="0" fontId="6" fillId="4" borderId="2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vertical="center"/>
    </xf>
    <xf numFmtId="0" fontId="0" fillId="0" borderId="0" xfId="0"/>
    <xf numFmtId="0" fontId="0" fillId="4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43"/>
  <sheetViews>
    <sheetView showGridLines="0" tabSelected="1" workbookViewId="0">
      <selection activeCell="AR17" sqref="AR17"/>
    </sheetView>
  </sheetViews>
  <sheetFormatPr defaultRowHeight="10.15" customHeight="1" x14ac:dyDescent="0.25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43" width="8" hidden="1"/>
    <col min="44" max="44" width="26" customWidth="1"/>
    <col min="45" max="70" width="8" hidden="1"/>
    <col min="71" max="71" width="4.42578125" hidden="1" customWidth="1"/>
  </cols>
  <sheetData>
    <row r="1" spans="1:74" s="19" customFormat="1" ht="15" customHeight="1" x14ac:dyDescent="0.25"/>
    <row r="2" spans="1:74" s="19" customFormat="1" ht="16.5" customHeight="1" x14ac:dyDescent="0.3"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 t="s">
        <v>533</v>
      </c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</row>
    <row r="3" spans="1:74" s="19" customFormat="1" ht="15" customHeight="1" x14ac:dyDescent="0.3">
      <c r="T3" s="54" t="s">
        <v>531</v>
      </c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</row>
    <row r="4" spans="1:74" s="20" customFormat="1" ht="18" customHeight="1" x14ac:dyDescent="0.3"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 t="s">
        <v>532</v>
      </c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</row>
    <row r="5" spans="1:74" s="20" customFormat="1" ht="19.5" customHeight="1" x14ac:dyDescent="0.3"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 t="s">
        <v>536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</row>
    <row r="6" spans="1:74" s="43" customFormat="1" ht="10.15" customHeight="1" x14ac:dyDescent="0.25"/>
    <row r="7" spans="1:74" s="19" customFormat="1" ht="10.15" customHeight="1" x14ac:dyDescent="0.25"/>
    <row r="8" spans="1:74" ht="19.7" customHeight="1" x14ac:dyDescent="0.25"/>
    <row r="9" spans="1:74" ht="39" customHeight="1" x14ac:dyDescent="0.25">
      <c r="A9" s="47" t="s">
        <v>534</v>
      </c>
      <c r="B9" s="48"/>
      <c r="C9" s="48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8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8"/>
      <c r="AS9" s="49"/>
      <c r="AT9" s="49"/>
      <c r="AU9" s="49"/>
      <c r="AV9" s="49"/>
      <c r="AW9" s="49"/>
      <c r="AX9" s="49"/>
      <c r="AY9" s="49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</row>
    <row r="10" spans="1:74" ht="18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4" ht="19.5" customHeight="1" x14ac:dyDescent="0.25">
      <c r="A11" s="37" t="s">
        <v>0</v>
      </c>
      <c r="B11" s="39" t="s">
        <v>1</v>
      </c>
      <c r="C11" s="39" t="s">
        <v>2</v>
      </c>
      <c r="D11" s="39" t="s">
        <v>3</v>
      </c>
      <c r="E11" s="51" t="s">
        <v>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3"/>
      <c r="T11" s="39" t="s">
        <v>5</v>
      </c>
      <c r="U11" s="21" t="s">
        <v>6</v>
      </c>
      <c r="V11" s="21" t="s">
        <v>7</v>
      </c>
      <c r="W11" s="21" t="s">
        <v>8</v>
      </c>
      <c r="X11" s="21" t="s">
        <v>9</v>
      </c>
      <c r="Y11" s="41" t="s">
        <v>10</v>
      </c>
      <c r="Z11" s="38" t="s">
        <v>0</v>
      </c>
      <c r="AA11" s="35" t="s">
        <v>11</v>
      </c>
      <c r="AB11" s="35" t="s">
        <v>17</v>
      </c>
      <c r="AC11" s="35" t="s">
        <v>12</v>
      </c>
      <c r="AD11" s="35" t="s">
        <v>18</v>
      </c>
      <c r="AE11" s="35" t="s">
        <v>13</v>
      </c>
      <c r="AF11" s="35" t="s">
        <v>19</v>
      </c>
      <c r="AG11" s="35" t="s">
        <v>14</v>
      </c>
      <c r="AH11" s="35" t="s">
        <v>20</v>
      </c>
      <c r="AI11" s="35" t="s">
        <v>15</v>
      </c>
      <c r="AJ11" s="35" t="s">
        <v>21</v>
      </c>
      <c r="AK11" s="38" t="s">
        <v>16</v>
      </c>
      <c r="AL11" s="35" t="s">
        <v>11</v>
      </c>
      <c r="AM11" s="35" t="s">
        <v>12</v>
      </c>
      <c r="AN11" s="35" t="s">
        <v>13</v>
      </c>
      <c r="AO11" s="35" t="s">
        <v>14</v>
      </c>
      <c r="AP11" s="35" t="s">
        <v>15</v>
      </c>
      <c r="AQ11" s="38" t="s">
        <v>16</v>
      </c>
      <c r="AR11" s="40" t="s">
        <v>535</v>
      </c>
      <c r="AS11" s="36" t="s">
        <v>12</v>
      </c>
      <c r="AT11" s="36" t="s">
        <v>13</v>
      </c>
      <c r="AU11" s="36" t="s">
        <v>14</v>
      </c>
      <c r="AV11" s="34" t="s">
        <v>16</v>
      </c>
      <c r="AW11" s="34" t="s">
        <v>22</v>
      </c>
      <c r="AX11" s="34" t="s">
        <v>17</v>
      </c>
      <c r="AY11" s="34" t="s">
        <v>23</v>
      </c>
      <c r="AZ11" s="34" t="s">
        <v>18</v>
      </c>
      <c r="BA11" s="34" t="s">
        <v>24</v>
      </c>
      <c r="BB11" s="34" t="s">
        <v>19</v>
      </c>
      <c r="BC11" s="34" t="s">
        <v>25</v>
      </c>
      <c r="BD11" s="34" t="s">
        <v>20</v>
      </c>
      <c r="BE11" s="34" t="s">
        <v>26</v>
      </c>
      <c r="BF11" s="34" t="s">
        <v>21</v>
      </c>
      <c r="BG11" s="34" t="s">
        <v>27</v>
      </c>
      <c r="BH11" s="34" t="s">
        <v>22</v>
      </c>
      <c r="BI11" s="34" t="s">
        <v>23</v>
      </c>
      <c r="BJ11" s="34" t="s">
        <v>24</v>
      </c>
      <c r="BK11" s="34" t="s">
        <v>25</v>
      </c>
      <c r="BL11" s="34" t="s">
        <v>26</v>
      </c>
      <c r="BM11" s="34" t="s">
        <v>27</v>
      </c>
      <c r="BN11" s="34" t="s">
        <v>28</v>
      </c>
      <c r="BO11" s="34" t="s">
        <v>29</v>
      </c>
      <c r="BP11" s="34" t="s">
        <v>30</v>
      </c>
      <c r="BQ11" s="34" t="s">
        <v>31</v>
      </c>
      <c r="BR11" s="34" t="s">
        <v>0</v>
      </c>
      <c r="BS11" s="1" t="s">
        <v>0</v>
      </c>
    </row>
    <row r="12" spans="1:74" ht="15" hidden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3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3"/>
    </row>
    <row r="13" spans="1:74" ht="15.75" x14ac:dyDescent="0.25">
      <c r="A13" s="9" t="s">
        <v>32</v>
      </c>
      <c r="B13" s="9"/>
      <c r="C13" s="9"/>
      <c r="D13" s="9"/>
      <c r="E13" s="9"/>
      <c r="T13" s="9"/>
      <c r="U13" s="1"/>
      <c r="V13" s="6"/>
      <c r="W13" s="6"/>
      <c r="X13" s="6"/>
      <c r="Y13" s="6"/>
      <c r="AA13" s="7">
        <v>1458484.2</v>
      </c>
      <c r="AB13" s="7"/>
      <c r="AC13" s="7">
        <v>128258</v>
      </c>
      <c r="AD13" s="7"/>
      <c r="AE13" s="7">
        <v>878652.6</v>
      </c>
      <c r="AF13" s="7"/>
      <c r="AG13" s="7">
        <v>449778.1</v>
      </c>
      <c r="AH13" s="7"/>
      <c r="AI13" s="7">
        <v>1795.5</v>
      </c>
      <c r="AJ13" s="7"/>
      <c r="AK13" s="7"/>
      <c r="AL13" s="7">
        <v>-3660.1</v>
      </c>
      <c r="AM13" s="7">
        <v>-10905.7</v>
      </c>
      <c r="AN13" s="7">
        <v>-40788.1</v>
      </c>
      <c r="AO13" s="7">
        <v>48033.7</v>
      </c>
      <c r="AP13" s="7"/>
      <c r="AQ13" s="7"/>
      <c r="AR13" s="10">
        <f>AR14+AR19+AR131+AR145+AR169+AR224+AR316+AR418</f>
        <v>1425457.9</v>
      </c>
      <c r="AS13" s="7">
        <v>117352.3</v>
      </c>
      <c r="AT13" s="7">
        <v>837864.6</v>
      </c>
      <c r="AU13" s="7">
        <v>497811.8</v>
      </c>
      <c r="AV13" s="7"/>
      <c r="AW13" s="7">
        <v>1281311.8</v>
      </c>
      <c r="AX13" s="7"/>
      <c r="AY13" s="7">
        <v>90245.5</v>
      </c>
      <c r="AZ13" s="7"/>
      <c r="BA13" s="7">
        <v>799874.3</v>
      </c>
      <c r="BB13" s="7"/>
      <c r="BC13" s="7">
        <v>391192</v>
      </c>
      <c r="BD13" s="7"/>
      <c r="BE13" s="7"/>
      <c r="BF13" s="7"/>
      <c r="BG13" s="7"/>
      <c r="BH13" s="7">
        <v>40889.1</v>
      </c>
      <c r="BI13" s="7">
        <v>-0.9</v>
      </c>
      <c r="BJ13" s="7">
        <v>40890</v>
      </c>
      <c r="BK13" s="7"/>
      <c r="BL13" s="7"/>
      <c r="BM13" s="7"/>
      <c r="BN13" s="7">
        <v>84842.1</v>
      </c>
      <c r="BO13" s="7">
        <v>779493.4</v>
      </c>
      <c r="BP13" s="7">
        <v>386332.2</v>
      </c>
      <c r="BQ13" s="7"/>
      <c r="BR13" s="7"/>
    </row>
    <row r="14" spans="1:74" ht="31.5" x14ac:dyDescent="0.25">
      <c r="A14" s="12" t="s">
        <v>34</v>
      </c>
      <c r="B14" s="9" t="s">
        <v>33</v>
      </c>
      <c r="C14" s="9"/>
      <c r="D14" s="9"/>
      <c r="E14" s="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9"/>
      <c r="U14" s="4"/>
      <c r="V14" s="5"/>
      <c r="W14" s="5"/>
      <c r="X14" s="5"/>
      <c r="Y14" s="5"/>
      <c r="Z14" s="3"/>
      <c r="AA14" s="8">
        <v>946.1</v>
      </c>
      <c r="AB14" s="8"/>
      <c r="AC14" s="8"/>
      <c r="AD14" s="8"/>
      <c r="AE14" s="8"/>
      <c r="AF14" s="8">
        <v>757.3</v>
      </c>
      <c r="AG14" s="8">
        <v>946.1</v>
      </c>
      <c r="AH14" s="8"/>
      <c r="AI14" s="8"/>
      <c r="AJ14" s="8"/>
      <c r="AK14" s="8"/>
      <c r="AL14" s="8">
        <v>-188.8</v>
      </c>
      <c r="AM14" s="8"/>
      <c r="AN14" s="8"/>
      <c r="AO14" s="8">
        <v>-188.8</v>
      </c>
      <c r="AP14" s="8"/>
      <c r="AQ14" s="8"/>
      <c r="AR14" s="10">
        <f>AR15+AR17</f>
        <v>744.4</v>
      </c>
      <c r="AS14" s="8"/>
      <c r="AT14" s="8"/>
      <c r="AU14" s="8">
        <v>757.3</v>
      </c>
      <c r="AV14" s="8"/>
      <c r="AW14" s="8">
        <v>596.1</v>
      </c>
      <c r="AX14" s="8"/>
      <c r="AY14" s="8"/>
      <c r="AZ14" s="8"/>
      <c r="BA14" s="8"/>
      <c r="BB14" s="8">
        <v>596.1</v>
      </c>
      <c r="BC14" s="8">
        <v>596.1</v>
      </c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>
        <v>589.6</v>
      </c>
      <c r="BQ14" s="8"/>
      <c r="BR14" s="11"/>
    </row>
    <row r="15" spans="1:74" ht="47.25" x14ac:dyDescent="0.25">
      <c r="A15" s="13" t="s">
        <v>37</v>
      </c>
      <c r="B15" s="30" t="s">
        <v>33</v>
      </c>
      <c r="C15" s="30" t="s">
        <v>35</v>
      </c>
      <c r="D15" s="30" t="s">
        <v>36</v>
      </c>
      <c r="E15" s="30" t="s">
        <v>38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/>
      <c r="U15" s="23"/>
      <c r="V15" s="24"/>
      <c r="W15" s="24"/>
      <c r="X15" s="24"/>
      <c r="Y15" s="24"/>
      <c r="Z15" s="25"/>
      <c r="AA15" s="26">
        <v>909</v>
      </c>
      <c r="AB15" s="26"/>
      <c r="AC15" s="26"/>
      <c r="AD15" s="26"/>
      <c r="AE15" s="26"/>
      <c r="AF15" s="26">
        <v>586.6</v>
      </c>
      <c r="AG15" s="26">
        <v>909</v>
      </c>
      <c r="AH15" s="26"/>
      <c r="AI15" s="26"/>
      <c r="AJ15" s="26"/>
      <c r="AK15" s="26"/>
      <c r="AL15" s="26">
        <v>-322.39999999999998</v>
      </c>
      <c r="AM15" s="26"/>
      <c r="AN15" s="26"/>
      <c r="AO15" s="26">
        <v>-322.39999999999998</v>
      </c>
      <c r="AP15" s="26"/>
      <c r="AQ15" s="26"/>
      <c r="AR15" s="32">
        <f>AR16</f>
        <v>573.9</v>
      </c>
      <c r="AS15" s="8"/>
      <c r="AT15" s="8"/>
      <c r="AU15" s="8">
        <v>586.6</v>
      </c>
      <c r="AV15" s="8"/>
      <c r="AW15" s="8">
        <v>596.1</v>
      </c>
      <c r="AX15" s="8"/>
      <c r="AY15" s="8"/>
      <c r="AZ15" s="8"/>
      <c r="BA15" s="8"/>
      <c r="BB15" s="8">
        <v>596.1</v>
      </c>
      <c r="BC15" s="8">
        <v>596.1</v>
      </c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>
        <v>589.6</v>
      </c>
      <c r="BQ15" s="8"/>
      <c r="BR15" s="11"/>
    </row>
    <row r="16" spans="1:74" ht="94.5" x14ac:dyDescent="0.25">
      <c r="A16" s="15" t="s">
        <v>39</v>
      </c>
      <c r="B16" s="28" t="s">
        <v>33</v>
      </c>
      <c r="C16" s="28" t="s">
        <v>35</v>
      </c>
      <c r="D16" s="28" t="s">
        <v>36</v>
      </c>
      <c r="E16" s="28" t="s">
        <v>38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8" t="s">
        <v>40</v>
      </c>
      <c r="U16" s="23"/>
      <c r="V16" s="24"/>
      <c r="W16" s="24"/>
      <c r="X16" s="24"/>
      <c r="Y16" s="24"/>
      <c r="Z16" s="25"/>
      <c r="AA16" s="26">
        <v>909</v>
      </c>
      <c r="AB16" s="26"/>
      <c r="AC16" s="26"/>
      <c r="AD16" s="26"/>
      <c r="AE16" s="26"/>
      <c r="AF16" s="26">
        <v>586.6</v>
      </c>
      <c r="AG16" s="26">
        <v>909</v>
      </c>
      <c r="AH16" s="26"/>
      <c r="AI16" s="26"/>
      <c r="AJ16" s="26"/>
      <c r="AK16" s="26"/>
      <c r="AL16" s="26">
        <v>-322.39999999999998</v>
      </c>
      <c r="AM16" s="26"/>
      <c r="AN16" s="26"/>
      <c r="AO16" s="26">
        <v>-322.39999999999998</v>
      </c>
      <c r="AP16" s="26"/>
      <c r="AQ16" s="26"/>
      <c r="AR16" s="42">
        <v>573.9</v>
      </c>
      <c r="AS16" s="8"/>
      <c r="AT16" s="8"/>
      <c r="AU16" s="8">
        <v>586.6</v>
      </c>
      <c r="AV16" s="8"/>
      <c r="AW16" s="8">
        <v>596.1</v>
      </c>
      <c r="AX16" s="8"/>
      <c r="AY16" s="8"/>
      <c r="AZ16" s="8"/>
      <c r="BA16" s="8"/>
      <c r="BB16" s="8">
        <v>596.1</v>
      </c>
      <c r="BC16" s="8">
        <v>596.1</v>
      </c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>
        <v>589.6</v>
      </c>
      <c r="BQ16" s="8"/>
      <c r="BR16" s="11"/>
      <c r="BV16" s="22"/>
    </row>
    <row r="17" spans="1:70" ht="47.25" x14ac:dyDescent="0.25">
      <c r="A17" s="13" t="s">
        <v>41</v>
      </c>
      <c r="B17" s="30" t="s">
        <v>33</v>
      </c>
      <c r="C17" s="30" t="s">
        <v>35</v>
      </c>
      <c r="D17" s="30" t="s">
        <v>36</v>
      </c>
      <c r="E17" s="30" t="s">
        <v>42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23"/>
      <c r="V17" s="24"/>
      <c r="W17" s="24"/>
      <c r="X17" s="24"/>
      <c r="Y17" s="24"/>
      <c r="Z17" s="25"/>
      <c r="AA17" s="26"/>
      <c r="AB17" s="26"/>
      <c r="AC17" s="26"/>
      <c r="AD17" s="26"/>
      <c r="AE17" s="26"/>
      <c r="AF17" s="26">
        <v>170.7</v>
      </c>
      <c r="AG17" s="26"/>
      <c r="AH17" s="26"/>
      <c r="AI17" s="26"/>
      <c r="AJ17" s="26"/>
      <c r="AK17" s="26"/>
      <c r="AL17" s="26">
        <v>170.7</v>
      </c>
      <c r="AM17" s="26"/>
      <c r="AN17" s="26"/>
      <c r="AO17" s="26">
        <v>170.7</v>
      </c>
      <c r="AP17" s="26"/>
      <c r="AQ17" s="26"/>
      <c r="AR17" s="32">
        <f>AR18</f>
        <v>170.5</v>
      </c>
      <c r="AS17" s="8"/>
      <c r="AT17" s="8"/>
      <c r="AU17" s="8">
        <v>170.7</v>
      </c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11"/>
    </row>
    <row r="18" spans="1:70" ht="94.5" x14ac:dyDescent="0.25">
      <c r="A18" s="15" t="s">
        <v>43</v>
      </c>
      <c r="B18" s="28" t="s">
        <v>33</v>
      </c>
      <c r="C18" s="28" t="s">
        <v>35</v>
      </c>
      <c r="D18" s="28" t="s">
        <v>36</v>
      </c>
      <c r="E18" s="28" t="s">
        <v>42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8" t="s">
        <v>44</v>
      </c>
      <c r="U18" s="23"/>
      <c r="V18" s="24"/>
      <c r="W18" s="24"/>
      <c r="X18" s="24"/>
      <c r="Y18" s="24"/>
      <c r="Z18" s="25"/>
      <c r="AA18" s="26"/>
      <c r="AB18" s="26"/>
      <c r="AC18" s="26"/>
      <c r="AD18" s="26"/>
      <c r="AE18" s="26"/>
      <c r="AF18" s="26">
        <v>170.7</v>
      </c>
      <c r="AG18" s="26"/>
      <c r="AH18" s="26"/>
      <c r="AI18" s="26"/>
      <c r="AJ18" s="26"/>
      <c r="AK18" s="26"/>
      <c r="AL18" s="26">
        <v>170.7</v>
      </c>
      <c r="AM18" s="26"/>
      <c r="AN18" s="26"/>
      <c r="AO18" s="26">
        <v>170.7</v>
      </c>
      <c r="AP18" s="26"/>
      <c r="AQ18" s="26"/>
      <c r="AR18" s="42">
        <v>170.5</v>
      </c>
      <c r="AS18" s="8"/>
      <c r="AT18" s="8"/>
      <c r="AU18" s="8">
        <v>170.7</v>
      </c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11"/>
    </row>
    <row r="19" spans="1:70" ht="31.5" x14ac:dyDescent="0.25">
      <c r="A19" s="12" t="s">
        <v>46</v>
      </c>
      <c r="B19" s="31" t="s">
        <v>45</v>
      </c>
      <c r="C19" s="31"/>
      <c r="D19" s="31"/>
      <c r="E19" s="3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  <c r="U19" s="23"/>
      <c r="V19" s="24"/>
      <c r="W19" s="24"/>
      <c r="X19" s="24"/>
      <c r="Y19" s="24"/>
      <c r="Z19" s="25"/>
      <c r="AA19" s="26">
        <v>234186.3</v>
      </c>
      <c r="AB19" s="26">
        <v>16144.9</v>
      </c>
      <c r="AC19" s="26">
        <v>17340.400000000001</v>
      </c>
      <c r="AD19" s="26">
        <v>85261.6</v>
      </c>
      <c r="AE19" s="26">
        <v>88539.1</v>
      </c>
      <c r="AF19" s="26">
        <v>151886.1</v>
      </c>
      <c r="AG19" s="26">
        <v>128306.8</v>
      </c>
      <c r="AH19" s="26"/>
      <c r="AI19" s="26"/>
      <c r="AJ19" s="26"/>
      <c r="AK19" s="26"/>
      <c r="AL19" s="26">
        <v>19106.3</v>
      </c>
      <c r="AM19" s="26">
        <v>-1195.5</v>
      </c>
      <c r="AN19" s="26">
        <v>-3277.5</v>
      </c>
      <c r="AO19" s="26">
        <v>23579.3</v>
      </c>
      <c r="AP19" s="26"/>
      <c r="AQ19" s="26"/>
      <c r="AR19" s="33">
        <v>230641.1</v>
      </c>
      <c r="AS19" s="8">
        <v>16144.9</v>
      </c>
      <c r="AT19" s="8">
        <v>85261.6</v>
      </c>
      <c r="AU19" s="8">
        <v>151886.1</v>
      </c>
      <c r="AV19" s="8"/>
      <c r="AW19" s="8">
        <v>204530.9</v>
      </c>
      <c r="AX19" s="8">
        <v>16366.6</v>
      </c>
      <c r="AY19" s="8">
        <v>16367.5</v>
      </c>
      <c r="AZ19" s="8">
        <v>100520.9</v>
      </c>
      <c r="BA19" s="8">
        <v>78459.600000000006</v>
      </c>
      <c r="BB19" s="8">
        <v>109233.4</v>
      </c>
      <c r="BC19" s="8">
        <v>109703.8</v>
      </c>
      <c r="BD19" s="8"/>
      <c r="BE19" s="8"/>
      <c r="BF19" s="8"/>
      <c r="BG19" s="8"/>
      <c r="BH19" s="8">
        <v>21590</v>
      </c>
      <c r="BI19" s="8">
        <v>-0.9</v>
      </c>
      <c r="BJ19" s="8">
        <v>22061.3</v>
      </c>
      <c r="BK19" s="8">
        <v>-470.4</v>
      </c>
      <c r="BL19" s="8"/>
      <c r="BM19" s="8"/>
      <c r="BN19" s="8">
        <v>16101.7</v>
      </c>
      <c r="BO19" s="8">
        <v>50387.7</v>
      </c>
      <c r="BP19" s="8">
        <v>120796</v>
      </c>
      <c r="BQ19" s="8"/>
      <c r="BR19" s="11"/>
    </row>
    <row r="20" spans="1:70" ht="47.25" x14ac:dyDescent="0.25">
      <c r="A20" s="13" t="s">
        <v>37</v>
      </c>
      <c r="B20" s="30" t="s">
        <v>45</v>
      </c>
      <c r="C20" s="30" t="s">
        <v>35</v>
      </c>
      <c r="D20" s="30" t="s">
        <v>47</v>
      </c>
      <c r="E20" s="30" t="s">
        <v>48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23"/>
      <c r="V20" s="24"/>
      <c r="W20" s="24"/>
      <c r="X20" s="24"/>
      <c r="Y20" s="24"/>
      <c r="Z20" s="25"/>
      <c r="AA20" s="26"/>
      <c r="AB20" s="26"/>
      <c r="AC20" s="26"/>
      <c r="AD20" s="26"/>
      <c r="AE20" s="26"/>
      <c r="AF20" s="26">
        <v>202</v>
      </c>
      <c r="AG20" s="26"/>
      <c r="AH20" s="26"/>
      <c r="AI20" s="26"/>
      <c r="AJ20" s="26"/>
      <c r="AK20" s="26"/>
      <c r="AL20" s="26">
        <v>202</v>
      </c>
      <c r="AM20" s="26"/>
      <c r="AN20" s="26"/>
      <c r="AO20" s="26">
        <v>202</v>
      </c>
      <c r="AP20" s="26"/>
      <c r="AQ20" s="26"/>
      <c r="AR20" s="32">
        <f>AR21</f>
        <v>195.1</v>
      </c>
      <c r="AS20" s="8"/>
      <c r="AT20" s="8"/>
      <c r="AU20" s="8">
        <v>202</v>
      </c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11"/>
    </row>
    <row r="21" spans="1:70" ht="94.5" x14ac:dyDescent="0.25">
      <c r="A21" s="15" t="s">
        <v>39</v>
      </c>
      <c r="B21" s="28" t="s">
        <v>45</v>
      </c>
      <c r="C21" s="28" t="s">
        <v>35</v>
      </c>
      <c r="D21" s="28" t="s">
        <v>47</v>
      </c>
      <c r="E21" s="28" t="s">
        <v>48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8" t="s">
        <v>40</v>
      </c>
      <c r="U21" s="23"/>
      <c r="V21" s="24"/>
      <c r="W21" s="24"/>
      <c r="X21" s="24"/>
      <c r="Y21" s="24"/>
      <c r="Z21" s="25"/>
      <c r="AA21" s="26"/>
      <c r="AB21" s="26"/>
      <c r="AC21" s="26"/>
      <c r="AD21" s="26"/>
      <c r="AE21" s="26"/>
      <c r="AF21" s="26">
        <v>202</v>
      </c>
      <c r="AG21" s="26"/>
      <c r="AH21" s="26"/>
      <c r="AI21" s="26"/>
      <c r="AJ21" s="26"/>
      <c r="AK21" s="26"/>
      <c r="AL21" s="26">
        <v>202</v>
      </c>
      <c r="AM21" s="26"/>
      <c r="AN21" s="26"/>
      <c r="AO21" s="26">
        <v>202</v>
      </c>
      <c r="AP21" s="26"/>
      <c r="AQ21" s="26"/>
      <c r="AR21" s="42">
        <v>195.1</v>
      </c>
      <c r="AS21" s="8"/>
      <c r="AT21" s="8"/>
      <c r="AU21" s="8">
        <v>202</v>
      </c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11"/>
    </row>
    <row r="22" spans="1:70" ht="47.25" x14ac:dyDescent="0.25">
      <c r="A22" s="13" t="s">
        <v>50</v>
      </c>
      <c r="B22" s="30" t="s">
        <v>45</v>
      </c>
      <c r="C22" s="30" t="s">
        <v>35</v>
      </c>
      <c r="D22" s="30" t="s">
        <v>49</v>
      </c>
      <c r="E22" s="30" t="s">
        <v>51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3"/>
      <c r="V22" s="24"/>
      <c r="W22" s="24"/>
      <c r="X22" s="24"/>
      <c r="Y22" s="24"/>
      <c r="Z22" s="25"/>
      <c r="AA22" s="26"/>
      <c r="AB22" s="26"/>
      <c r="AC22" s="26"/>
      <c r="AD22" s="26"/>
      <c r="AE22" s="26"/>
      <c r="AF22" s="26">
        <v>300</v>
      </c>
      <c r="AG22" s="26"/>
      <c r="AH22" s="26"/>
      <c r="AI22" s="26"/>
      <c r="AJ22" s="26"/>
      <c r="AK22" s="26"/>
      <c r="AL22" s="26">
        <v>300</v>
      </c>
      <c r="AM22" s="26"/>
      <c r="AN22" s="26"/>
      <c r="AO22" s="26">
        <v>300</v>
      </c>
      <c r="AP22" s="26"/>
      <c r="AQ22" s="26"/>
      <c r="AR22" s="32">
        <f>AR23</f>
        <v>299.89999999999998</v>
      </c>
      <c r="AS22" s="8"/>
      <c r="AT22" s="8"/>
      <c r="AU22" s="8">
        <v>300</v>
      </c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11"/>
    </row>
    <row r="23" spans="1:70" ht="110.25" x14ac:dyDescent="0.25">
      <c r="A23" s="15" t="s">
        <v>52</v>
      </c>
      <c r="B23" s="28" t="s">
        <v>45</v>
      </c>
      <c r="C23" s="28" t="s">
        <v>35</v>
      </c>
      <c r="D23" s="28" t="s">
        <v>49</v>
      </c>
      <c r="E23" s="28" t="s">
        <v>51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8" t="s">
        <v>44</v>
      </c>
      <c r="U23" s="23"/>
      <c r="V23" s="24"/>
      <c r="W23" s="24"/>
      <c r="X23" s="24"/>
      <c r="Y23" s="24"/>
      <c r="Z23" s="25"/>
      <c r="AA23" s="26"/>
      <c r="AB23" s="26"/>
      <c r="AC23" s="26"/>
      <c r="AD23" s="26"/>
      <c r="AE23" s="26"/>
      <c r="AF23" s="26">
        <v>300</v>
      </c>
      <c r="AG23" s="26"/>
      <c r="AH23" s="26"/>
      <c r="AI23" s="26"/>
      <c r="AJ23" s="26"/>
      <c r="AK23" s="26"/>
      <c r="AL23" s="26">
        <v>300</v>
      </c>
      <c r="AM23" s="26"/>
      <c r="AN23" s="26"/>
      <c r="AO23" s="26">
        <v>300</v>
      </c>
      <c r="AP23" s="26"/>
      <c r="AQ23" s="26"/>
      <c r="AR23" s="42">
        <v>299.89999999999998</v>
      </c>
      <c r="AS23" s="8"/>
      <c r="AT23" s="8"/>
      <c r="AU23" s="8">
        <v>300</v>
      </c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11"/>
    </row>
    <row r="24" spans="1:70" ht="47.25" x14ac:dyDescent="0.25">
      <c r="A24" s="13" t="s">
        <v>37</v>
      </c>
      <c r="B24" s="30" t="s">
        <v>45</v>
      </c>
      <c r="C24" s="30" t="s">
        <v>35</v>
      </c>
      <c r="D24" s="30" t="s">
        <v>49</v>
      </c>
      <c r="E24" s="30" t="s">
        <v>48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3"/>
      <c r="V24" s="24"/>
      <c r="W24" s="24"/>
      <c r="X24" s="24"/>
      <c r="Y24" s="24"/>
      <c r="Z24" s="25"/>
      <c r="AA24" s="26">
        <v>53857.2</v>
      </c>
      <c r="AB24" s="26"/>
      <c r="AC24" s="26"/>
      <c r="AD24" s="26"/>
      <c r="AE24" s="26"/>
      <c r="AF24" s="26">
        <v>51789.9</v>
      </c>
      <c r="AG24" s="26">
        <v>53857.2</v>
      </c>
      <c r="AH24" s="26"/>
      <c r="AI24" s="26"/>
      <c r="AJ24" s="26"/>
      <c r="AK24" s="26"/>
      <c r="AL24" s="26">
        <v>-2067.3000000000002</v>
      </c>
      <c r="AM24" s="26"/>
      <c r="AN24" s="26"/>
      <c r="AO24" s="26">
        <v>-2067.3000000000002</v>
      </c>
      <c r="AP24" s="26"/>
      <c r="AQ24" s="26"/>
      <c r="AR24" s="32">
        <f>AR25</f>
        <v>51549.9</v>
      </c>
      <c r="AS24" s="8"/>
      <c r="AT24" s="8"/>
      <c r="AU24" s="8">
        <v>51789.9</v>
      </c>
      <c r="AV24" s="8"/>
      <c r="AW24" s="8">
        <v>42525.8</v>
      </c>
      <c r="AX24" s="8"/>
      <c r="AY24" s="8"/>
      <c r="AZ24" s="8"/>
      <c r="BA24" s="8"/>
      <c r="BB24" s="8">
        <v>41294.800000000003</v>
      </c>
      <c r="BC24" s="8">
        <v>42525.8</v>
      </c>
      <c r="BD24" s="8"/>
      <c r="BE24" s="8"/>
      <c r="BF24" s="8"/>
      <c r="BG24" s="8"/>
      <c r="BH24" s="8">
        <v>-1231</v>
      </c>
      <c r="BI24" s="8"/>
      <c r="BJ24" s="8"/>
      <c r="BK24" s="8">
        <v>-1231</v>
      </c>
      <c r="BL24" s="8"/>
      <c r="BM24" s="8"/>
      <c r="BN24" s="8"/>
      <c r="BO24" s="8"/>
      <c r="BP24" s="8">
        <v>42520.7</v>
      </c>
      <c r="BQ24" s="8"/>
      <c r="BR24" s="11"/>
    </row>
    <row r="25" spans="1:70" ht="94.5" x14ac:dyDescent="0.25">
      <c r="A25" s="15" t="s">
        <v>39</v>
      </c>
      <c r="B25" s="28" t="s">
        <v>45</v>
      </c>
      <c r="C25" s="28" t="s">
        <v>35</v>
      </c>
      <c r="D25" s="28" t="s">
        <v>49</v>
      </c>
      <c r="E25" s="28" t="s">
        <v>48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8" t="s">
        <v>40</v>
      </c>
      <c r="U25" s="23"/>
      <c r="V25" s="24"/>
      <c r="W25" s="24"/>
      <c r="X25" s="24"/>
      <c r="Y25" s="24"/>
      <c r="Z25" s="25"/>
      <c r="AA25" s="26">
        <v>53857.2</v>
      </c>
      <c r="AB25" s="26"/>
      <c r="AC25" s="26"/>
      <c r="AD25" s="26"/>
      <c r="AE25" s="26"/>
      <c r="AF25" s="26">
        <v>51789.9</v>
      </c>
      <c r="AG25" s="26">
        <v>53857.2</v>
      </c>
      <c r="AH25" s="26"/>
      <c r="AI25" s="26"/>
      <c r="AJ25" s="26"/>
      <c r="AK25" s="26"/>
      <c r="AL25" s="26">
        <v>-2067.3000000000002</v>
      </c>
      <c r="AM25" s="26"/>
      <c r="AN25" s="26"/>
      <c r="AO25" s="26">
        <v>-2067.3000000000002</v>
      </c>
      <c r="AP25" s="26"/>
      <c r="AQ25" s="26"/>
      <c r="AR25" s="42">
        <v>51549.9</v>
      </c>
      <c r="AS25" s="8"/>
      <c r="AT25" s="8"/>
      <c r="AU25" s="8">
        <v>51789.9</v>
      </c>
      <c r="AV25" s="8"/>
      <c r="AW25" s="8">
        <v>42525.8</v>
      </c>
      <c r="AX25" s="8"/>
      <c r="AY25" s="8"/>
      <c r="AZ25" s="8"/>
      <c r="BA25" s="8"/>
      <c r="BB25" s="8">
        <v>41294.800000000003</v>
      </c>
      <c r="BC25" s="8">
        <v>42525.8</v>
      </c>
      <c r="BD25" s="8"/>
      <c r="BE25" s="8"/>
      <c r="BF25" s="8"/>
      <c r="BG25" s="8"/>
      <c r="BH25" s="8">
        <v>-1231</v>
      </c>
      <c r="BI25" s="8"/>
      <c r="BJ25" s="8"/>
      <c r="BK25" s="8">
        <v>-1231</v>
      </c>
      <c r="BL25" s="8"/>
      <c r="BM25" s="8"/>
      <c r="BN25" s="8"/>
      <c r="BO25" s="8"/>
      <c r="BP25" s="8">
        <v>42520.7</v>
      </c>
      <c r="BQ25" s="8"/>
      <c r="BR25" s="11"/>
    </row>
    <row r="26" spans="1:70" ht="47.25" x14ac:dyDescent="0.25">
      <c r="A26" s="13" t="s">
        <v>53</v>
      </c>
      <c r="B26" s="30" t="s">
        <v>45</v>
      </c>
      <c r="C26" s="30" t="s">
        <v>35</v>
      </c>
      <c r="D26" s="30" t="s">
        <v>49</v>
      </c>
      <c r="E26" s="30" t="s">
        <v>54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23"/>
      <c r="V26" s="24"/>
      <c r="W26" s="24"/>
      <c r="X26" s="24"/>
      <c r="Y26" s="24"/>
      <c r="Z26" s="25"/>
      <c r="AA26" s="26">
        <v>4233.8999999999996</v>
      </c>
      <c r="AB26" s="26"/>
      <c r="AC26" s="26"/>
      <c r="AD26" s="26"/>
      <c r="AE26" s="26"/>
      <c r="AF26" s="26">
        <v>7732.9</v>
      </c>
      <c r="AG26" s="26">
        <v>4233.8999999999996</v>
      </c>
      <c r="AH26" s="26"/>
      <c r="AI26" s="26"/>
      <c r="AJ26" s="26"/>
      <c r="AK26" s="26"/>
      <c r="AL26" s="26">
        <v>3499</v>
      </c>
      <c r="AM26" s="26"/>
      <c r="AN26" s="26"/>
      <c r="AO26" s="26">
        <v>3499</v>
      </c>
      <c r="AP26" s="26"/>
      <c r="AQ26" s="26"/>
      <c r="AR26" s="32">
        <f>AR27+AR28</f>
        <v>7330.5999999999995</v>
      </c>
      <c r="AS26" s="8"/>
      <c r="AT26" s="8"/>
      <c r="AU26" s="8">
        <v>7732.9</v>
      </c>
      <c r="AV26" s="8"/>
      <c r="AW26" s="8">
        <v>1637</v>
      </c>
      <c r="AX26" s="8"/>
      <c r="AY26" s="8"/>
      <c r="AZ26" s="8"/>
      <c r="BA26" s="8"/>
      <c r="BB26" s="8">
        <v>214.2</v>
      </c>
      <c r="BC26" s="8">
        <v>1637</v>
      </c>
      <c r="BD26" s="8"/>
      <c r="BE26" s="8"/>
      <c r="BF26" s="8"/>
      <c r="BG26" s="8"/>
      <c r="BH26" s="8">
        <v>-1422.8</v>
      </c>
      <c r="BI26" s="8"/>
      <c r="BJ26" s="8"/>
      <c r="BK26" s="8">
        <v>-1422.8</v>
      </c>
      <c r="BL26" s="8"/>
      <c r="BM26" s="8"/>
      <c r="BN26" s="8"/>
      <c r="BO26" s="8"/>
      <c r="BP26" s="8">
        <v>1555.6</v>
      </c>
      <c r="BQ26" s="8"/>
      <c r="BR26" s="11"/>
    </row>
    <row r="27" spans="1:70" ht="78.75" x14ac:dyDescent="0.25">
      <c r="A27" s="15" t="s">
        <v>55</v>
      </c>
      <c r="B27" s="28" t="s">
        <v>45</v>
      </c>
      <c r="C27" s="28" t="s">
        <v>35</v>
      </c>
      <c r="D27" s="28" t="s">
        <v>49</v>
      </c>
      <c r="E27" s="28" t="s">
        <v>54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8" t="s">
        <v>40</v>
      </c>
      <c r="U27" s="23"/>
      <c r="V27" s="24"/>
      <c r="W27" s="24"/>
      <c r="X27" s="24"/>
      <c r="Y27" s="24"/>
      <c r="Z27" s="25"/>
      <c r="AA27" s="26"/>
      <c r="AB27" s="26"/>
      <c r="AC27" s="26"/>
      <c r="AD27" s="26"/>
      <c r="AE27" s="26"/>
      <c r="AF27" s="26">
        <v>20.7</v>
      </c>
      <c r="AG27" s="26"/>
      <c r="AH27" s="26"/>
      <c r="AI27" s="26"/>
      <c r="AJ27" s="26"/>
      <c r="AK27" s="26"/>
      <c r="AL27" s="26">
        <v>20.7</v>
      </c>
      <c r="AM27" s="26"/>
      <c r="AN27" s="26"/>
      <c r="AO27" s="26">
        <v>20.7</v>
      </c>
      <c r="AP27" s="26"/>
      <c r="AQ27" s="26"/>
      <c r="AR27" s="42">
        <v>20.2</v>
      </c>
      <c r="AS27" s="8"/>
      <c r="AT27" s="8"/>
      <c r="AU27" s="8">
        <v>20.7</v>
      </c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11"/>
    </row>
    <row r="28" spans="1:70" ht="94.5" x14ac:dyDescent="0.25">
      <c r="A28" s="15" t="s">
        <v>56</v>
      </c>
      <c r="B28" s="28" t="s">
        <v>45</v>
      </c>
      <c r="C28" s="28" t="s">
        <v>35</v>
      </c>
      <c r="D28" s="28" t="s">
        <v>49</v>
      </c>
      <c r="E28" s="28" t="s">
        <v>54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8" t="s">
        <v>44</v>
      </c>
      <c r="U28" s="23"/>
      <c r="V28" s="24"/>
      <c r="W28" s="24"/>
      <c r="X28" s="24"/>
      <c r="Y28" s="24"/>
      <c r="Z28" s="25"/>
      <c r="AA28" s="26">
        <v>4233.8999999999996</v>
      </c>
      <c r="AB28" s="26"/>
      <c r="AC28" s="26"/>
      <c r="AD28" s="26"/>
      <c r="AE28" s="26"/>
      <c r="AF28" s="26">
        <v>7712.2</v>
      </c>
      <c r="AG28" s="26">
        <v>4233.8999999999996</v>
      </c>
      <c r="AH28" s="26"/>
      <c r="AI28" s="26"/>
      <c r="AJ28" s="26"/>
      <c r="AK28" s="26"/>
      <c r="AL28" s="26">
        <v>3478.3</v>
      </c>
      <c r="AM28" s="26"/>
      <c r="AN28" s="26"/>
      <c r="AO28" s="26">
        <v>3478.3</v>
      </c>
      <c r="AP28" s="26"/>
      <c r="AQ28" s="26"/>
      <c r="AR28" s="42">
        <v>7310.4</v>
      </c>
      <c r="AS28" s="8"/>
      <c r="AT28" s="8"/>
      <c r="AU28" s="8">
        <v>7712.2</v>
      </c>
      <c r="AV28" s="8"/>
      <c r="AW28" s="8">
        <v>1637</v>
      </c>
      <c r="AX28" s="8"/>
      <c r="AY28" s="8"/>
      <c r="AZ28" s="8"/>
      <c r="BA28" s="8"/>
      <c r="BB28" s="8">
        <v>214.2</v>
      </c>
      <c r="BC28" s="8">
        <v>1637</v>
      </c>
      <c r="BD28" s="8"/>
      <c r="BE28" s="8"/>
      <c r="BF28" s="8"/>
      <c r="BG28" s="8"/>
      <c r="BH28" s="8">
        <v>-1422.8</v>
      </c>
      <c r="BI28" s="8"/>
      <c r="BJ28" s="8"/>
      <c r="BK28" s="8">
        <v>-1422.8</v>
      </c>
      <c r="BL28" s="8"/>
      <c r="BM28" s="8"/>
      <c r="BN28" s="8"/>
      <c r="BO28" s="8"/>
      <c r="BP28" s="8">
        <v>1555.6</v>
      </c>
      <c r="BQ28" s="8"/>
      <c r="BR28" s="11"/>
    </row>
    <row r="29" spans="1:70" ht="47.25" x14ac:dyDescent="0.25">
      <c r="A29" s="13" t="s">
        <v>57</v>
      </c>
      <c r="B29" s="30" t="s">
        <v>45</v>
      </c>
      <c r="C29" s="30" t="s">
        <v>35</v>
      </c>
      <c r="D29" s="30" t="s">
        <v>49</v>
      </c>
      <c r="E29" s="30" t="s">
        <v>58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23"/>
      <c r="V29" s="24"/>
      <c r="W29" s="24"/>
      <c r="X29" s="24"/>
      <c r="Y29" s="24"/>
      <c r="Z29" s="25"/>
      <c r="AA29" s="26">
        <v>846.3</v>
      </c>
      <c r="AB29" s="26"/>
      <c r="AC29" s="26"/>
      <c r="AD29" s="26">
        <v>852.5</v>
      </c>
      <c r="AE29" s="26">
        <v>846.3</v>
      </c>
      <c r="AF29" s="26"/>
      <c r="AG29" s="26"/>
      <c r="AH29" s="26"/>
      <c r="AI29" s="26"/>
      <c r="AJ29" s="26"/>
      <c r="AK29" s="26"/>
      <c r="AL29" s="26">
        <v>6.2</v>
      </c>
      <c r="AM29" s="26"/>
      <c r="AN29" s="26">
        <v>6.2</v>
      </c>
      <c r="AO29" s="26"/>
      <c r="AP29" s="26"/>
      <c r="AQ29" s="26"/>
      <c r="AR29" s="32">
        <f>AR30+AR31</f>
        <v>840.2</v>
      </c>
      <c r="AS29" s="8"/>
      <c r="AT29" s="8">
        <v>852.5</v>
      </c>
      <c r="AU29" s="8"/>
      <c r="AV29" s="8"/>
      <c r="AW29" s="8">
        <v>882.2</v>
      </c>
      <c r="AX29" s="8"/>
      <c r="AY29" s="8"/>
      <c r="AZ29" s="8">
        <v>882.2</v>
      </c>
      <c r="BA29" s="8">
        <v>882.2</v>
      </c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>
        <v>916.5</v>
      </c>
      <c r="BP29" s="8"/>
      <c r="BQ29" s="8"/>
      <c r="BR29" s="11"/>
    </row>
    <row r="30" spans="1:70" ht="78.75" x14ac:dyDescent="0.25">
      <c r="A30" s="27" t="s">
        <v>59</v>
      </c>
      <c r="B30" s="28" t="s">
        <v>45</v>
      </c>
      <c r="C30" s="28" t="s">
        <v>35</v>
      </c>
      <c r="D30" s="28" t="s">
        <v>49</v>
      </c>
      <c r="E30" s="28" t="s">
        <v>58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8" t="s">
        <v>40</v>
      </c>
      <c r="U30" s="23"/>
      <c r="V30" s="24"/>
      <c r="W30" s="24"/>
      <c r="X30" s="24"/>
      <c r="Y30" s="24"/>
      <c r="Z30" s="25"/>
      <c r="AA30" s="26">
        <v>822</v>
      </c>
      <c r="AB30" s="26"/>
      <c r="AC30" s="26"/>
      <c r="AD30" s="26">
        <v>828.2</v>
      </c>
      <c r="AE30" s="26">
        <v>822</v>
      </c>
      <c r="AF30" s="26"/>
      <c r="AG30" s="26"/>
      <c r="AH30" s="26"/>
      <c r="AI30" s="26"/>
      <c r="AJ30" s="26"/>
      <c r="AK30" s="26"/>
      <c r="AL30" s="26">
        <v>6.2</v>
      </c>
      <c r="AM30" s="26"/>
      <c r="AN30" s="26">
        <v>6.2</v>
      </c>
      <c r="AO30" s="26"/>
      <c r="AP30" s="26"/>
      <c r="AQ30" s="26"/>
      <c r="AR30" s="42">
        <v>828.2</v>
      </c>
      <c r="AS30" s="8"/>
      <c r="AT30" s="8">
        <v>828.2</v>
      </c>
      <c r="AU30" s="8"/>
      <c r="AV30" s="8"/>
      <c r="AW30" s="8">
        <v>857.9</v>
      </c>
      <c r="AX30" s="8"/>
      <c r="AY30" s="8"/>
      <c r="AZ30" s="8">
        <v>857.9</v>
      </c>
      <c r="BA30" s="8">
        <v>857.9</v>
      </c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>
        <v>892.2</v>
      </c>
      <c r="BP30" s="8"/>
      <c r="BQ30" s="8"/>
      <c r="BR30" s="11"/>
    </row>
    <row r="31" spans="1:70" ht="94.5" x14ac:dyDescent="0.25">
      <c r="A31" s="27" t="s">
        <v>60</v>
      </c>
      <c r="B31" s="28" t="s">
        <v>45</v>
      </c>
      <c r="C31" s="28" t="s">
        <v>35</v>
      </c>
      <c r="D31" s="28" t="s">
        <v>49</v>
      </c>
      <c r="E31" s="28" t="s">
        <v>58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8" t="s">
        <v>44</v>
      </c>
      <c r="U31" s="23"/>
      <c r="V31" s="24"/>
      <c r="W31" s="24"/>
      <c r="X31" s="24"/>
      <c r="Y31" s="24"/>
      <c r="Z31" s="25"/>
      <c r="AA31" s="26">
        <v>24.3</v>
      </c>
      <c r="AB31" s="26"/>
      <c r="AC31" s="26"/>
      <c r="AD31" s="26">
        <v>24.3</v>
      </c>
      <c r="AE31" s="26">
        <v>24.3</v>
      </c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2">
        <v>12</v>
      </c>
      <c r="AS31" s="8"/>
      <c r="AT31" s="8">
        <v>24.3</v>
      </c>
      <c r="AU31" s="8"/>
      <c r="AV31" s="8"/>
      <c r="AW31" s="8">
        <v>24.3</v>
      </c>
      <c r="AX31" s="8"/>
      <c r="AY31" s="8"/>
      <c r="AZ31" s="8">
        <v>24.3</v>
      </c>
      <c r="BA31" s="8">
        <v>24.3</v>
      </c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>
        <v>24.3</v>
      </c>
      <c r="BP31" s="8"/>
      <c r="BQ31" s="8"/>
      <c r="BR31" s="11"/>
    </row>
    <row r="32" spans="1:70" ht="63" x14ac:dyDescent="0.25">
      <c r="A32" s="13" t="s">
        <v>61</v>
      </c>
      <c r="B32" s="14" t="s">
        <v>45</v>
      </c>
      <c r="C32" s="14" t="s">
        <v>35</v>
      </c>
      <c r="D32" s="14" t="s">
        <v>49</v>
      </c>
      <c r="E32" s="14" t="s">
        <v>62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4"/>
      <c r="U32" s="4"/>
      <c r="V32" s="5"/>
      <c r="W32" s="5"/>
      <c r="X32" s="5"/>
      <c r="Y32" s="5"/>
      <c r="Z32" s="3"/>
      <c r="AA32" s="8">
        <v>842</v>
      </c>
      <c r="AB32" s="8"/>
      <c r="AC32" s="8"/>
      <c r="AD32" s="8">
        <v>848.2</v>
      </c>
      <c r="AE32" s="8">
        <v>842</v>
      </c>
      <c r="AF32" s="8"/>
      <c r="AG32" s="8"/>
      <c r="AH32" s="8"/>
      <c r="AI32" s="8"/>
      <c r="AJ32" s="8"/>
      <c r="AK32" s="8"/>
      <c r="AL32" s="8">
        <v>6.2</v>
      </c>
      <c r="AM32" s="8"/>
      <c r="AN32" s="8">
        <v>6.2</v>
      </c>
      <c r="AO32" s="8"/>
      <c r="AP32" s="8"/>
      <c r="AQ32" s="8"/>
      <c r="AR32" s="32">
        <f>AR33+AR34</f>
        <v>848.2</v>
      </c>
      <c r="AS32" s="8"/>
      <c r="AT32" s="8">
        <v>848.2</v>
      </c>
      <c r="AU32" s="8"/>
      <c r="AV32" s="8"/>
      <c r="AW32" s="8">
        <v>877.9</v>
      </c>
      <c r="AX32" s="8"/>
      <c r="AY32" s="8"/>
      <c r="AZ32" s="8">
        <v>877.9</v>
      </c>
      <c r="BA32" s="8">
        <v>877.9</v>
      </c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>
        <v>912.2</v>
      </c>
      <c r="BP32" s="8"/>
      <c r="BQ32" s="8"/>
      <c r="BR32" s="11"/>
    </row>
    <row r="33" spans="1:70" ht="94.5" x14ac:dyDescent="0.25">
      <c r="A33" s="15" t="s">
        <v>63</v>
      </c>
      <c r="B33" s="16" t="s">
        <v>45</v>
      </c>
      <c r="C33" s="16" t="s">
        <v>35</v>
      </c>
      <c r="D33" s="16" t="s">
        <v>49</v>
      </c>
      <c r="E33" s="16" t="s">
        <v>62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6" t="s">
        <v>40</v>
      </c>
      <c r="U33" s="4"/>
      <c r="V33" s="5"/>
      <c r="W33" s="5"/>
      <c r="X33" s="5"/>
      <c r="Y33" s="5"/>
      <c r="Z33" s="3"/>
      <c r="AA33" s="8">
        <v>822</v>
      </c>
      <c r="AB33" s="8"/>
      <c r="AC33" s="8"/>
      <c r="AD33" s="8">
        <v>828.2</v>
      </c>
      <c r="AE33" s="8">
        <v>822</v>
      </c>
      <c r="AF33" s="8"/>
      <c r="AG33" s="8"/>
      <c r="AH33" s="8"/>
      <c r="AI33" s="8"/>
      <c r="AJ33" s="8"/>
      <c r="AK33" s="8"/>
      <c r="AL33" s="8">
        <v>6.2</v>
      </c>
      <c r="AM33" s="8"/>
      <c r="AN33" s="8">
        <v>6.2</v>
      </c>
      <c r="AO33" s="8"/>
      <c r="AP33" s="8"/>
      <c r="AQ33" s="8"/>
      <c r="AR33" s="42">
        <v>828.2</v>
      </c>
      <c r="AS33" s="8"/>
      <c r="AT33" s="8">
        <v>828.2</v>
      </c>
      <c r="AU33" s="8"/>
      <c r="AV33" s="8"/>
      <c r="AW33" s="8">
        <v>857.9</v>
      </c>
      <c r="AX33" s="8"/>
      <c r="AY33" s="8"/>
      <c r="AZ33" s="8">
        <v>857.9</v>
      </c>
      <c r="BA33" s="8">
        <v>857.9</v>
      </c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>
        <v>892.2</v>
      </c>
      <c r="BP33" s="8"/>
      <c r="BQ33" s="8"/>
      <c r="BR33" s="11"/>
    </row>
    <row r="34" spans="1:70" ht="94.5" x14ac:dyDescent="0.25">
      <c r="A34" s="15" t="s">
        <v>64</v>
      </c>
      <c r="B34" s="16" t="s">
        <v>45</v>
      </c>
      <c r="C34" s="16" t="s">
        <v>35</v>
      </c>
      <c r="D34" s="16" t="s">
        <v>49</v>
      </c>
      <c r="E34" s="16" t="s">
        <v>62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6" t="s">
        <v>44</v>
      </c>
      <c r="U34" s="4"/>
      <c r="V34" s="5"/>
      <c r="W34" s="5"/>
      <c r="X34" s="5"/>
      <c r="Y34" s="5"/>
      <c r="Z34" s="3"/>
      <c r="AA34" s="8">
        <v>20</v>
      </c>
      <c r="AB34" s="8"/>
      <c r="AC34" s="8"/>
      <c r="AD34" s="8">
        <v>20</v>
      </c>
      <c r="AE34" s="8">
        <v>20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42">
        <v>20</v>
      </c>
      <c r="AS34" s="8"/>
      <c r="AT34" s="8">
        <v>20</v>
      </c>
      <c r="AU34" s="8"/>
      <c r="AV34" s="8"/>
      <c r="AW34" s="8">
        <v>20</v>
      </c>
      <c r="AX34" s="8"/>
      <c r="AY34" s="8"/>
      <c r="AZ34" s="8">
        <v>20</v>
      </c>
      <c r="BA34" s="8">
        <v>20</v>
      </c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>
        <v>20</v>
      </c>
      <c r="BP34" s="8"/>
      <c r="BQ34" s="8"/>
      <c r="BR34" s="11"/>
    </row>
    <row r="35" spans="1:70" ht="126" x14ac:dyDescent="0.25">
      <c r="A35" s="17" t="s">
        <v>65</v>
      </c>
      <c r="B35" s="14" t="s">
        <v>45</v>
      </c>
      <c r="C35" s="14" t="s">
        <v>35</v>
      </c>
      <c r="D35" s="14" t="s">
        <v>49</v>
      </c>
      <c r="E35" s="14" t="s">
        <v>66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4"/>
      <c r="U35" s="4"/>
      <c r="V35" s="5"/>
      <c r="W35" s="5"/>
      <c r="X35" s="5"/>
      <c r="Y35" s="5"/>
      <c r="Z35" s="3"/>
      <c r="AA35" s="8">
        <v>0.3</v>
      </c>
      <c r="AB35" s="8"/>
      <c r="AC35" s="8"/>
      <c r="AD35" s="8">
        <v>0.3</v>
      </c>
      <c r="AE35" s="8">
        <v>0.3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32">
        <f>AR36</f>
        <v>0.3</v>
      </c>
      <c r="AS35" s="8"/>
      <c r="AT35" s="8">
        <v>0.3</v>
      </c>
      <c r="AU35" s="8"/>
      <c r="AV35" s="8"/>
      <c r="AW35" s="8">
        <v>0.3</v>
      </c>
      <c r="AX35" s="8"/>
      <c r="AY35" s="8"/>
      <c r="AZ35" s="8">
        <v>0.3</v>
      </c>
      <c r="BA35" s="8">
        <v>0.3</v>
      </c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>
        <v>0.3</v>
      </c>
      <c r="BP35" s="8"/>
      <c r="BQ35" s="8"/>
      <c r="BR35" s="11"/>
    </row>
    <row r="36" spans="1:70" ht="173.25" x14ac:dyDescent="0.25">
      <c r="A36" s="18" t="s">
        <v>67</v>
      </c>
      <c r="B36" s="16" t="s">
        <v>45</v>
      </c>
      <c r="C36" s="16" t="s">
        <v>35</v>
      </c>
      <c r="D36" s="16" t="s">
        <v>49</v>
      </c>
      <c r="E36" s="16" t="s">
        <v>66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6" t="s">
        <v>44</v>
      </c>
      <c r="U36" s="4"/>
      <c r="V36" s="5"/>
      <c r="W36" s="5"/>
      <c r="X36" s="5"/>
      <c r="Y36" s="5"/>
      <c r="Z36" s="3"/>
      <c r="AA36" s="8">
        <v>0.3</v>
      </c>
      <c r="AB36" s="8"/>
      <c r="AC36" s="8"/>
      <c r="AD36" s="8">
        <v>0.3</v>
      </c>
      <c r="AE36" s="8">
        <v>0.3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42">
        <v>0.3</v>
      </c>
      <c r="AS36" s="8"/>
      <c r="AT36" s="8">
        <v>0.3</v>
      </c>
      <c r="AU36" s="8"/>
      <c r="AV36" s="8"/>
      <c r="AW36" s="8">
        <v>0.3</v>
      </c>
      <c r="AX36" s="8"/>
      <c r="AY36" s="8"/>
      <c r="AZ36" s="8">
        <v>0.3</v>
      </c>
      <c r="BA36" s="8">
        <v>0.3</v>
      </c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>
        <v>0.3</v>
      </c>
      <c r="BP36" s="8"/>
      <c r="BQ36" s="8"/>
      <c r="BR36" s="11"/>
    </row>
    <row r="37" spans="1:70" ht="63" x14ac:dyDescent="0.25">
      <c r="A37" s="13" t="s">
        <v>68</v>
      </c>
      <c r="B37" s="14" t="s">
        <v>45</v>
      </c>
      <c r="C37" s="14" t="s">
        <v>35</v>
      </c>
      <c r="D37" s="14" t="s">
        <v>49</v>
      </c>
      <c r="E37" s="14" t="s">
        <v>69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4"/>
      <c r="U37" s="4"/>
      <c r="V37" s="5"/>
      <c r="W37" s="5"/>
      <c r="X37" s="5"/>
      <c r="Y37" s="5"/>
      <c r="Z37" s="3"/>
      <c r="AA37" s="8"/>
      <c r="AB37" s="8"/>
      <c r="AC37" s="8"/>
      <c r="AD37" s="8"/>
      <c r="AE37" s="8"/>
      <c r="AF37" s="8">
        <v>103.2</v>
      </c>
      <c r="AG37" s="8"/>
      <c r="AH37" s="8"/>
      <c r="AI37" s="8"/>
      <c r="AJ37" s="8"/>
      <c r="AK37" s="8"/>
      <c r="AL37" s="8">
        <v>103.2</v>
      </c>
      <c r="AM37" s="8"/>
      <c r="AN37" s="8"/>
      <c r="AO37" s="8">
        <v>103.2</v>
      </c>
      <c r="AP37" s="8"/>
      <c r="AQ37" s="8"/>
      <c r="AR37" s="32">
        <f>AR38</f>
        <v>102.8</v>
      </c>
      <c r="AS37" s="8"/>
      <c r="AT37" s="8"/>
      <c r="AU37" s="8">
        <v>103.2</v>
      </c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11"/>
    </row>
    <row r="38" spans="1:70" ht="94.5" x14ac:dyDescent="0.25">
      <c r="A38" s="15" t="s">
        <v>70</v>
      </c>
      <c r="B38" s="16" t="s">
        <v>45</v>
      </c>
      <c r="C38" s="16" t="s">
        <v>35</v>
      </c>
      <c r="D38" s="16" t="s">
        <v>49</v>
      </c>
      <c r="E38" s="16" t="s">
        <v>69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6" t="s">
        <v>40</v>
      </c>
      <c r="U38" s="4"/>
      <c r="V38" s="5"/>
      <c r="W38" s="5"/>
      <c r="X38" s="5"/>
      <c r="Y38" s="5"/>
      <c r="Z38" s="3"/>
      <c r="AA38" s="8"/>
      <c r="AB38" s="8"/>
      <c r="AC38" s="8"/>
      <c r="AD38" s="8"/>
      <c r="AE38" s="8"/>
      <c r="AF38" s="8">
        <v>103.2</v>
      </c>
      <c r="AG38" s="8"/>
      <c r="AH38" s="8"/>
      <c r="AI38" s="8"/>
      <c r="AJ38" s="8"/>
      <c r="AK38" s="8"/>
      <c r="AL38" s="8">
        <v>103.2</v>
      </c>
      <c r="AM38" s="8"/>
      <c r="AN38" s="8"/>
      <c r="AO38" s="8">
        <v>103.2</v>
      </c>
      <c r="AP38" s="8"/>
      <c r="AQ38" s="8"/>
      <c r="AR38" s="42">
        <v>102.8</v>
      </c>
      <c r="AS38" s="8"/>
      <c r="AT38" s="8"/>
      <c r="AU38" s="8">
        <v>103.2</v>
      </c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11"/>
    </row>
    <row r="39" spans="1:70" ht="47.25" x14ac:dyDescent="0.25">
      <c r="A39" s="13" t="s">
        <v>57</v>
      </c>
      <c r="B39" s="14" t="s">
        <v>45</v>
      </c>
      <c r="C39" s="14" t="s">
        <v>35</v>
      </c>
      <c r="D39" s="14" t="s">
        <v>49</v>
      </c>
      <c r="E39" s="14" t="s">
        <v>71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4"/>
      <c r="U39" s="4"/>
      <c r="V39" s="5"/>
      <c r="W39" s="5"/>
      <c r="X39" s="5"/>
      <c r="Y39" s="5"/>
      <c r="Z39" s="3"/>
      <c r="AA39" s="8"/>
      <c r="AB39" s="8"/>
      <c r="AC39" s="8"/>
      <c r="AD39" s="8"/>
      <c r="AE39" s="8"/>
      <c r="AF39" s="8">
        <v>122.7</v>
      </c>
      <c r="AG39" s="8"/>
      <c r="AH39" s="8"/>
      <c r="AI39" s="8"/>
      <c r="AJ39" s="8"/>
      <c r="AK39" s="8"/>
      <c r="AL39" s="8">
        <v>122.7</v>
      </c>
      <c r="AM39" s="8"/>
      <c r="AN39" s="8"/>
      <c r="AO39" s="8">
        <v>122.7</v>
      </c>
      <c r="AP39" s="8"/>
      <c r="AQ39" s="8"/>
      <c r="AR39" s="32">
        <f>AR40</f>
        <v>105.7</v>
      </c>
      <c r="AS39" s="8"/>
      <c r="AT39" s="8"/>
      <c r="AU39" s="8">
        <v>122.7</v>
      </c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11"/>
    </row>
    <row r="40" spans="1:70" ht="78.75" x14ac:dyDescent="0.25">
      <c r="A40" s="15" t="s">
        <v>59</v>
      </c>
      <c r="B40" s="16" t="s">
        <v>45</v>
      </c>
      <c r="C40" s="16" t="s">
        <v>35</v>
      </c>
      <c r="D40" s="16" t="s">
        <v>49</v>
      </c>
      <c r="E40" s="16" t="s">
        <v>71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6" t="s">
        <v>40</v>
      </c>
      <c r="U40" s="4"/>
      <c r="V40" s="5"/>
      <c r="W40" s="5"/>
      <c r="X40" s="5"/>
      <c r="Y40" s="5"/>
      <c r="Z40" s="3"/>
      <c r="AA40" s="8"/>
      <c r="AB40" s="8"/>
      <c r="AC40" s="8"/>
      <c r="AD40" s="8"/>
      <c r="AE40" s="8"/>
      <c r="AF40" s="8">
        <v>122.7</v>
      </c>
      <c r="AG40" s="8"/>
      <c r="AH40" s="8"/>
      <c r="AI40" s="8"/>
      <c r="AJ40" s="8"/>
      <c r="AK40" s="8"/>
      <c r="AL40" s="8">
        <v>122.7</v>
      </c>
      <c r="AM40" s="8"/>
      <c r="AN40" s="8"/>
      <c r="AO40" s="8">
        <v>122.7</v>
      </c>
      <c r="AP40" s="8"/>
      <c r="AQ40" s="8"/>
      <c r="AR40" s="42">
        <v>105.7</v>
      </c>
      <c r="AS40" s="8"/>
      <c r="AT40" s="8"/>
      <c r="AU40" s="8">
        <v>122.7</v>
      </c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11"/>
    </row>
    <row r="41" spans="1:70" ht="78.75" x14ac:dyDescent="0.25">
      <c r="A41" s="13" t="s">
        <v>73</v>
      </c>
      <c r="B41" s="14" t="s">
        <v>45</v>
      </c>
      <c r="C41" s="14" t="s">
        <v>35</v>
      </c>
      <c r="D41" s="14" t="s">
        <v>72</v>
      </c>
      <c r="E41" s="14" t="s">
        <v>74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4"/>
      <c r="U41" s="4"/>
      <c r="V41" s="5"/>
      <c r="W41" s="5"/>
      <c r="X41" s="5"/>
      <c r="Y41" s="5"/>
      <c r="Z41" s="3"/>
      <c r="AA41" s="8">
        <v>6.5</v>
      </c>
      <c r="AB41" s="8"/>
      <c r="AC41" s="8"/>
      <c r="AD41" s="8">
        <v>6.5</v>
      </c>
      <c r="AE41" s="8">
        <v>6.5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>
        <f>AR42</f>
        <v>6.5</v>
      </c>
      <c r="AS41" s="8"/>
      <c r="AT41" s="8">
        <v>6.5</v>
      </c>
      <c r="AU41" s="8"/>
      <c r="AV41" s="8"/>
      <c r="AW41" s="8">
        <v>79.099999999999994</v>
      </c>
      <c r="AX41" s="8"/>
      <c r="AY41" s="8"/>
      <c r="AZ41" s="8">
        <v>79.099999999999994</v>
      </c>
      <c r="BA41" s="8">
        <v>79.099999999999994</v>
      </c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>
        <v>6.2</v>
      </c>
      <c r="BP41" s="8"/>
      <c r="BQ41" s="8"/>
      <c r="BR41" s="11"/>
    </row>
    <row r="42" spans="1:70" ht="126" x14ac:dyDescent="0.25">
      <c r="A42" s="15" t="s">
        <v>75</v>
      </c>
      <c r="B42" s="16" t="s">
        <v>45</v>
      </c>
      <c r="C42" s="16" t="s">
        <v>35</v>
      </c>
      <c r="D42" s="16" t="s">
        <v>72</v>
      </c>
      <c r="E42" s="16" t="s">
        <v>74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6" t="s">
        <v>44</v>
      </c>
      <c r="U42" s="4"/>
      <c r="V42" s="5"/>
      <c r="W42" s="5"/>
      <c r="X42" s="5"/>
      <c r="Y42" s="5"/>
      <c r="Z42" s="3"/>
      <c r="AA42" s="8">
        <v>6.5</v>
      </c>
      <c r="AB42" s="8"/>
      <c r="AC42" s="8"/>
      <c r="AD42" s="8">
        <v>6.5</v>
      </c>
      <c r="AE42" s="8">
        <v>6.5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42">
        <v>6.5</v>
      </c>
      <c r="AS42" s="8"/>
      <c r="AT42" s="8">
        <v>6.5</v>
      </c>
      <c r="AU42" s="8"/>
      <c r="AV42" s="8"/>
      <c r="AW42" s="8">
        <v>79.099999999999994</v>
      </c>
      <c r="AX42" s="8"/>
      <c r="AY42" s="8"/>
      <c r="AZ42" s="8">
        <v>79.099999999999994</v>
      </c>
      <c r="BA42" s="8">
        <v>79.099999999999994</v>
      </c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>
        <v>6.2</v>
      </c>
      <c r="BP42" s="8"/>
      <c r="BQ42" s="8"/>
      <c r="BR42" s="11"/>
    </row>
    <row r="43" spans="1:70" ht="47.25" hidden="1" x14ac:dyDescent="0.25">
      <c r="A43" s="13" t="s">
        <v>77</v>
      </c>
      <c r="B43" s="14" t="s">
        <v>45</v>
      </c>
      <c r="C43" s="14" t="s">
        <v>35</v>
      </c>
      <c r="D43" s="14" t="s">
        <v>76</v>
      </c>
      <c r="E43" s="14" t="s">
        <v>78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4"/>
      <c r="U43" s="4"/>
      <c r="V43" s="5"/>
      <c r="W43" s="5"/>
      <c r="X43" s="5"/>
      <c r="Y43" s="5"/>
      <c r="Z43" s="3"/>
      <c r="AA43" s="8">
        <v>1000</v>
      </c>
      <c r="AB43" s="8"/>
      <c r="AC43" s="8"/>
      <c r="AD43" s="8"/>
      <c r="AE43" s="8"/>
      <c r="AF43" s="8">
        <v>100.6</v>
      </c>
      <c r="AG43" s="8">
        <v>1000</v>
      </c>
      <c r="AH43" s="8"/>
      <c r="AI43" s="8"/>
      <c r="AJ43" s="8"/>
      <c r="AK43" s="8"/>
      <c r="AL43" s="8">
        <v>-899.4</v>
      </c>
      <c r="AM43" s="8"/>
      <c r="AN43" s="8"/>
      <c r="AO43" s="8">
        <v>-899.4</v>
      </c>
      <c r="AP43" s="8"/>
      <c r="AQ43" s="8"/>
      <c r="AR43" s="32"/>
      <c r="AS43" s="8"/>
      <c r="AT43" s="8"/>
      <c r="AU43" s="8">
        <v>100.6</v>
      </c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11"/>
    </row>
    <row r="44" spans="1:70" ht="63" hidden="1" x14ac:dyDescent="0.25">
      <c r="A44" s="15" t="s">
        <v>79</v>
      </c>
      <c r="B44" s="16" t="s">
        <v>45</v>
      </c>
      <c r="C44" s="16" t="s">
        <v>35</v>
      </c>
      <c r="D44" s="16" t="s">
        <v>76</v>
      </c>
      <c r="E44" s="16" t="s">
        <v>78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16" t="s">
        <v>80</v>
      </c>
      <c r="U44" s="4"/>
      <c r="V44" s="5"/>
      <c r="W44" s="5"/>
      <c r="X44" s="5"/>
      <c r="Y44" s="5"/>
      <c r="Z44" s="3"/>
      <c r="AA44" s="8">
        <v>1000</v>
      </c>
      <c r="AB44" s="8"/>
      <c r="AC44" s="8"/>
      <c r="AD44" s="8"/>
      <c r="AE44" s="8"/>
      <c r="AF44" s="8">
        <v>100.6</v>
      </c>
      <c r="AG44" s="8">
        <v>1000</v>
      </c>
      <c r="AH44" s="8"/>
      <c r="AI44" s="8"/>
      <c r="AJ44" s="8"/>
      <c r="AK44" s="8"/>
      <c r="AL44" s="8">
        <v>-899.4</v>
      </c>
      <c r="AM44" s="8"/>
      <c r="AN44" s="8"/>
      <c r="AO44" s="8">
        <v>-899.4</v>
      </c>
      <c r="AP44" s="8"/>
      <c r="AQ44" s="8"/>
      <c r="AR44" s="42"/>
      <c r="AS44" s="8"/>
      <c r="AT44" s="8"/>
      <c r="AU44" s="8">
        <v>100.6</v>
      </c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11"/>
    </row>
    <row r="45" spans="1:70" ht="94.5" x14ac:dyDescent="0.25">
      <c r="A45" s="13" t="s">
        <v>82</v>
      </c>
      <c r="B45" s="14" t="s">
        <v>45</v>
      </c>
      <c r="C45" s="14" t="s">
        <v>35</v>
      </c>
      <c r="D45" s="14" t="s">
        <v>81</v>
      </c>
      <c r="E45" s="14" t="s">
        <v>83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14"/>
      <c r="U45" s="4"/>
      <c r="V45" s="5"/>
      <c r="W45" s="5"/>
      <c r="X45" s="5"/>
      <c r="Y45" s="5"/>
      <c r="Z45" s="3"/>
      <c r="AA45" s="8">
        <v>4714.3</v>
      </c>
      <c r="AB45" s="8"/>
      <c r="AC45" s="8"/>
      <c r="AD45" s="8">
        <v>4301.8999999999996</v>
      </c>
      <c r="AE45" s="8">
        <v>4714.3</v>
      </c>
      <c r="AF45" s="8"/>
      <c r="AG45" s="8"/>
      <c r="AH45" s="8"/>
      <c r="AI45" s="8"/>
      <c r="AJ45" s="8"/>
      <c r="AK45" s="8"/>
      <c r="AL45" s="8">
        <v>-412.4</v>
      </c>
      <c r="AM45" s="8"/>
      <c r="AN45" s="8">
        <v>-412.4</v>
      </c>
      <c r="AO45" s="8"/>
      <c r="AP45" s="8"/>
      <c r="AQ45" s="8"/>
      <c r="AR45" s="32">
        <f>AR46</f>
        <v>4291.1000000000004</v>
      </c>
      <c r="AS45" s="8"/>
      <c r="AT45" s="8">
        <v>4301.8999999999996</v>
      </c>
      <c r="AU45" s="8"/>
      <c r="AV45" s="8"/>
      <c r="AW45" s="8">
        <v>4714.3</v>
      </c>
      <c r="AX45" s="8"/>
      <c r="AY45" s="8"/>
      <c r="AZ45" s="8">
        <v>6034.2</v>
      </c>
      <c r="BA45" s="8">
        <v>4714.3</v>
      </c>
      <c r="BB45" s="8"/>
      <c r="BC45" s="8"/>
      <c r="BD45" s="8"/>
      <c r="BE45" s="8"/>
      <c r="BF45" s="8"/>
      <c r="BG45" s="8"/>
      <c r="BH45" s="8">
        <v>1319.9</v>
      </c>
      <c r="BI45" s="8"/>
      <c r="BJ45" s="8">
        <v>1319.9</v>
      </c>
      <c r="BK45" s="8"/>
      <c r="BL45" s="8"/>
      <c r="BM45" s="8"/>
      <c r="BN45" s="8"/>
      <c r="BO45" s="8">
        <v>6034.2</v>
      </c>
      <c r="BP45" s="8"/>
      <c r="BQ45" s="8"/>
      <c r="BR45" s="11"/>
    </row>
    <row r="46" spans="1:70" ht="189" x14ac:dyDescent="0.25">
      <c r="A46" s="18" t="s">
        <v>84</v>
      </c>
      <c r="B46" s="16" t="s">
        <v>45</v>
      </c>
      <c r="C46" s="16" t="s">
        <v>35</v>
      </c>
      <c r="D46" s="16" t="s">
        <v>81</v>
      </c>
      <c r="E46" s="16" t="s">
        <v>83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16" t="s">
        <v>85</v>
      </c>
      <c r="U46" s="4"/>
      <c r="V46" s="5"/>
      <c r="W46" s="5"/>
      <c r="X46" s="5"/>
      <c r="Y46" s="5"/>
      <c r="Z46" s="3"/>
      <c r="AA46" s="8">
        <v>4714.3</v>
      </c>
      <c r="AB46" s="8"/>
      <c r="AC46" s="8"/>
      <c r="AD46" s="8">
        <v>4301.8999999999996</v>
      </c>
      <c r="AE46" s="8">
        <v>4714.3</v>
      </c>
      <c r="AF46" s="8"/>
      <c r="AG46" s="8"/>
      <c r="AH46" s="8"/>
      <c r="AI46" s="8"/>
      <c r="AJ46" s="8"/>
      <c r="AK46" s="8"/>
      <c r="AL46" s="8">
        <v>-412.4</v>
      </c>
      <c r="AM46" s="8"/>
      <c r="AN46" s="8">
        <v>-412.4</v>
      </c>
      <c r="AO46" s="8"/>
      <c r="AP46" s="8"/>
      <c r="AQ46" s="8"/>
      <c r="AR46" s="42">
        <v>4291.1000000000004</v>
      </c>
      <c r="AS46" s="8"/>
      <c r="AT46" s="8">
        <v>4301.8999999999996</v>
      </c>
      <c r="AU46" s="8"/>
      <c r="AV46" s="8"/>
      <c r="AW46" s="8">
        <v>4714.3</v>
      </c>
      <c r="AX46" s="8"/>
      <c r="AY46" s="8"/>
      <c r="AZ46" s="8">
        <v>6034.2</v>
      </c>
      <c r="BA46" s="8">
        <v>4714.3</v>
      </c>
      <c r="BB46" s="8"/>
      <c r="BC46" s="8"/>
      <c r="BD46" s="8"/>
      <c r="BE46" s="8"/>
      <c r="BF46" s="8"/>
      <c r="BG46" s="8"/>
      <c r="BH46" s="8">
        <v>1319.9</v>
      </c>
      <c r="BI46" s="8"/>
      <c r="BJ46" s="8">
        <v>1319.9</v>
      </c>
      <c r="BK46" s="8"/>
      <c r="BL46" s="8"/>
      <c r="BM46" s="8"/>
      <c r="BN46" s="8"/>
      <c r="BO46" s="8">
        <v>6034.2</v>
      </c>
      <c r="BP46" s="8"/>
      <c r="BQ46" s="8"/>
      <c r="BR46" s="11"/>
    </row>
    <row r="47" spans="1:70" ht="31.5" x14ac:dyDescent="0.25">
      <c r="A47" s="13" t="s">
        <v>86</v>
      </c>
      <c r="B47" s="14" t="s">
        <v>45</v>
      </c>
      <c r="C47" s="14" t="s">
        <v>35</v>
      </c>
      <c r="D47" s="14" t="s">
        <v>81</v>
      </c>
      <c r="E47" s="14" t="s">
        <v>87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4"/>
      <c r="U47" s="4"/>
      <c r="V47" s="5"/>
      <c r="W47" s="5"/>
      <c r="X47" s="5"/>
      <c r="Y47" s="5"/>
      <c r="Z47" s="3"/>
      <c r="AA47" s="8"/>
      <c r="AB47" s="8"/>
      <c r="AC47" s="8"/>
      <c r="AD47" s="8"/>
      <c r="AE47" s="8"/>
      <c r="AF47" s="8">
        <v>84.4</v>
      </c>
      <c r="AG47" s="8"/>
      <c r="AH47" s="8"/>
      <c r="AI47" s="8"/>
      <c r="AJ47" s="8"/>
      <c r="AK47" s="8"/>
      <c r="AL47" s="8">
        <v>84.4</v>
      </c>
      <c r="AM47" s="8"/>
      <c r="AN47" s="8"/>
      <c r="AO47" s="8">
        <v>84.4</v>
      </c>
      <c r="AP47" s="8"/>
      <c r="AQ47" s="8"/>
      <c r="AR47" s="32">
        <f>AR48</f>
        <v>84.3</v>
      </c>
      <c r="AS47" s="8"/>
      <c r="AT47" s="8"/>
      <c r="AU47" s="8">
        <v>84.4</v>
      </c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11"/>
    </row>
    <row r="48" spans="1:70" ht="78.75" x14ac:dyDescent="0.25">
      <c r="A48" s="15" t="s">
        <v>88</v>
      </c>
      <c r="B48" s="16" t="s">
        <v>45</v>
      </c>
      <c r="C48" s="16" t="s">
        <v>35</v>
      </c>
      <c r="D48" s="16" t="s">
        <v>81</v>
      </c>
      <c r="E48" s="16" t="s">
        <v>87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6" t="s">
        <v>44</v>
      </c>
      <c r="U48" s="4"/>
      <c r="V48" s="5"/>
      <c r="W48" s="5"/>
      <c r="X48" s="5"/>
      <c r="Y48" s="5"/>
      <c r="Z48" s="3"/>
      <c r="AA48" s="8"/>
      <c r="AB48" s="8"/>
      <c r="AC48" s="8"/>
      <c r="AD48" s="8"/>
      <c r="AE48" s="8"/>
      <c r="AF48" s="8">
        <v>84.4</v>
      </c>
      <c r="AG48" s="8"/>
      <c r="AH48" s="8"/>
      <c r="AI48" s="8"/>
      <c r="AJ48" s="8"/>
      <c r="AK48" s="8"/>
      <c r="AL48" s="8">
        <v>84.4</v>
      </c>
      <c r="AM48" s="8"/>
      <c r="AN48" s="8"/>
      <c r="AO48" s="8">
        <v>84.4</v>
      </c>
      <c r="AP48" s="8"/>
      <c r="AQ48" s="8"/>
      <c r="AR48" s="42">
        <v>84.3</v>
      </c>
      <c r="AS48" s="8"/>
      <c r="AT48" s="8"/>
      <c r="AU48" s="8">
        <v>84.4</v>
      </c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11"/>
    </row>
    <row r="49" spans="1:70" ht="47.25" x14ac:dyDescent="0.25">
      <c r="A49" s="13" t="s">
        <v>53</v>
      </c>
      <c r="B49" s="14" t="s">
        <v>45</v>
      </c>
      <c r="C49" s="14" t="s">
        <v>35</v>
      </c>
      <c r="D49" s="14" t="s">
        <v>81</v>
      </c>
      <c r="E49" s="14" t="s">
        <v>89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4"/>
      <c r="U49" s="4"/>
      <c r="V49" s="5"/>
      <c r="W49" s="5"/>
      <c r="X49" s="5"/>
      <c r="Y49" s="5"/>
      <c r="Z49" s="3"/>
      <c r="AA49" s="8">
        <v>1416.3</v>
      </c>
      <c r="AB49" s="8"/>
      <c r="AC49" s="8"/>
      <c r="AD49" s="8"/>
      <c r="AE49" s="8"/>
      <c r="AF49" s="8">
        <v>3036.2</v>
      </c>
      <c r="AG49" s="8">
        <v>1416.3</v>
      </c>
      <c r="AH49" s="8"/>
      <c r="AI49" s="8"/>
      <c r="AJ49" s="8"/>
      <c r="AK49" s="8"/>
      <c r="AL49" s="8">
        <v>1619.9</v>
      </c>
      <c r="AM49" s="8"/>
      <c r="AN49" s="8"/>
      <c r="AO49" s="8">
        <v>1619.9</v>
      </c>
      <c r="AP49" s="8"/>
      <c r="AQ49" s="8"/>
      <c r="AR49" s="32">
        <f>AR50</f>
        <v>2682.4</v>
      </c>
      <c r="AS49" s="8"/>
      <c r="AT49" s="8"/>
      <c r="AU49" s="8">
        <v>3036.2</v>
      </c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11"/>
    </row>
    <row r="50" spans="1:70" ht="94.5" x14ac:dyDescent="0.25">
      <c r="A50" s="15" t="s">
        <v>56</v>
      </c>
      <c r="B50" s="16" t="s">
        <v>45</v>
      </c>
      <c r="C50" s="16" t="s">
        <v>35</v>
      </c>
      <c r="D50" s="16" t="s">
        <v>81</v>
      </c>
      <c r="E50" s="16" t="s">
        <v>89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16" t="s">
        <v>44</v>
      </c>
      <c r="U50" s="4"/>
      <c r="V50" s="5"/>
      <c r="W50" s="5"/>
      <c r="X50" s="5"/>
      <c r="Y50" s="5"/>
      <c r="Z50" s="3"/>
      <c r="AA50" s="8">
        <v>1416.3</v>
      </c>
      <c r="AB50" s="8"/>
      <c r="AC50" s="8"/>
      <c r="AD50" s="8"/>
      <c r="AE50" s="8"/>
      <c r="AF50" s="8">
        <v>3036.2</v>
      </c>
      <c r="AG50" s="8">
        <v>1416.3</v>
      </c>
      <c r="AH50" s="8"/>
      <c r="AI50" s="8"/>
      <c r="AJ50" s="8"/>
      <c r="AK50" s="8"/>
      <c r="AL50" s="8">
        <v>1619.9</v>
      </c>
      <c r="AM50" s="8"/>
      <c r="AN50" s="8"/>
      <c r="AO50" s="8">
        <v>1619.9</v>
      </c>
      <c r="AP50" s="8"/>
      <c r="AQ50" s="8"/>
      <c r="AR50" s="42">
        <v>2682.4</v>
      </c>
      <c r="AS50" s="8"/>
      <c r="AT50" s="8"/>
      <c r="AU50" s="8">
        <v>3036.2</v>
      </c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11"/>
    </row>
    <row r="51" spans="1:70" ht="47.25" x14ac:dyDescent="0.25">
      <c r="A51" s="13" t="s">
        <v>90</v>
      </c>
      <c r="B51" s="14" t="s">
        <v>45</v>
      </c>
      <c r="C51" s="14" t="s">
        <v>35</v>
      </c>
      <c r="D51" s="14" t="s">
        <v>81</v>
      </c>
      <c r="E51" s="14" t="s">
        <v>91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4"/>
      <c r="U51" s="4"/>
      <c r="V51" s="5"/>
      <c r="W51" s="5"/>
      <c r="X51" s="5"/>
      <c r="Y51" s="5"/>
      <c r="Z51" s="3"/>
      <c r="AA51" s="8"/>
      <c r="AB51" s="8"/>
      <c r="AC51" s="8"/>
      <c r="AD51" s="8"/>
      <c r="AE51" s="8"/>
      <c r="AF51" s="8">
        <v>30</v>
      </c>
      <c r="AG51" s="8"/>
      <c r="AH51" s="8"/>
      <c r="AI51" s="8"/>
      <c r="AJ51" s="8"/>
      <c r="AK51" s="8"/>
      <c r="AL51" s="8">
        <v>30</v>
      </c>
      <c r="AM51" s="8"/>
      <c r="AN51" s="8"/>
      <c r="AO51" s="8">
        <v>30</v>
      </c>
      <c r="AP51" s="8"/>
      <c r="AQ51" s="8"/>
      <c r="AR51" s="32">
        <f>AR52</f>
        <v>30</v>
      </c>
      <c r="AS51" s="8"/>
      <c r="AT51" s="8"/>
      <c r="AU51" s="8">
        <v>30</v>
      </c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11"/>
    </row>
    <row r="52" spans="1:70" ht="94.5" x14ac:dyDescent="0.25">
      <c r="A52" s="15" t="s">
        <v>92</v>
      </c>
      <c r="B52" s="16" t="s">
        <v>45</v>
      </c>
      <c r="C52" s="16" t="s">
        <v>35</v>
      </c>
      <c r="D52" s="16" t="s">
        <v>81</v>
      </c>
      <c r="E52" s="16" t="s">
        <v>91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16" t="s">
        <v>44</v>
      </c>
      <c r="U52" s="4"/>
      <c r="V52" s="5"/>
      <c r="W52" s="5"/>
      <c r="X52" s="5"/>
      <c r="Y52" s="5"/>
      <c r="Z52" s="3"/>
      <c r="AA52" s="8"/>
      <c r="AB52" s="8"/>
      <c r="AC52" s="8"/>
      <c r="AD52" s="8"/>
      <c r="AE52" s="8"/>
      <c r="AF52" s="8">
        <v>30</v>
      </c>
      <c r="AG52" s="8"/>
      <c r="AH52" s="8"/>
      <c r="AI52" s="8"/>
      <c r="AJ52" s="8"/>
      <c r="AK52" s="8"/>
      <c r="AL52" s="8">
        <v>30</v>
      </c>
      <c r="AM52" s="8"/>
      <c r="AN52" s="8"/>
      <c r="AO52" s="8">
        <v>30</v>
      </c>
      <c r="AP52" s="8"/>
      <c r="AQ52" s="8"/>
      <c r="AR52" s="42">
        <v>30</v>
      </c>
      <c r="AS52" s="8"/>
      <c r="AT52" s="8"/>
      <c r="AU52" s="8">
        <v>30</v>
      </c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11"/>
    </row>
    <row r="53" spans="1:70" ht="47.25" x14ac:dyDescent="0.25">
      <c r="A53" s="13" t="s">
        <v>93</v>
      </c>
      <c r="B53" s="14" t="s">
        <v>45</v>
      </c>
      <c r="C53" s="14" t="s">
        <v>35</v>
      </c>
      <c r="D53" s="14" t="s">
        <v>81</v>
      </c>
      <c r="E53" s="14" t="s">
        <v>94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14"/>
      <c r="U53" s="4"/>
      <c r="V53" s="5"/>
      <c r="W53" s="5"/>
      <c r="X53" s="5"/>
      <c r="Y53" s="5"/>
      <c r="Z53" s="3"/>
      <c r="AA53" s="8"/>
      <c r="AB53" s="8"/>
      <c r="AC53" s="8"/>
      <c r="AD53" s="8"/>
      <c r="AE53" s="8"/>
      <c r="AF53" s="8">
        <v>135</v>
      </c>
      <c r="AG53" s="8"/>
      <c r="AH53" s="8"/>
      <c r="AI53" s="8"/>
      <c r="AJ53" s="8"/>
      <c r="AK53" s="8"/>
      <c r="AL53" s="8">
        <v>135</v>
      </c>
      <c r="AM53" s="8"/>
      <c r="AN53" s="8"/>
      <c r="AO53" s="8">
        <v>135</v>
      </c>
      <c r="AP53" s="8"/>
      <c r="AQ53" s="8"/>
      <c r="AR53" s="32">
        <f>AR54</f>
        <v>135</v>
      </c>
      <c r="AS53" s="8"/>
      <c r="AT53" s="8"/>
      <c r="AU53" s="8">
        <v>135</v>
      </c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11"/>
    </row>
    <row r="54" spans="1:70" ht="94.5" x14ac:dyDescent="0.25">
      <c r="A54" s="15" t="s">
        <v>95</v>
      </c>
      <c r="B54" s="16" t="s">
        <v>45</v>
      </c>
      <c r="C54" s="16" t="s">
        <v>35</v>
      </c>
      <c r="D54" s="16" t="s">
        <v>81</v>
      </c>
      <c r="E54" s="16" t="s">
        <v>94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16" t="s">
        <v>44</v>
      </c>
      <c r="U54" s="4"/>
      <c r="V54" s="5"/>
      <c r="W54" s="5"/>
      <c r="X54" s="5"/>
      <c r="Y54" s="5"/>
      <c r="Z54" s="3"/>
      <c r="AA54" s="8"/>
      <c r="AB54" s="8"/>
      <c r="AC54" s="8"/>
      <c r="AD54" s="8"/>
      <c r="AE54" s="8"/>
      <c r="AF54" s="8">
        <v>135</v>
      </c>
      <c r="AG54" s="8"/>
      <c r="AH54" s="8"/>
      <c r="AI54" s="8"/>
      <c r="AJ54" s="8"/>
      <c r="AK54" s="8"/>
      <c r="AL54" s="8">
        <v>135</v>
      </c>
      <c r="AM54" s="8"/>
      <c r="AN54" s="8"/>
      <c r="AO54" s="8">
        <v>135</v>
      </c>
      <c r="AP54" s="8"/>
      <c r="AQ54" s="8"/>
      <c r="AR54" s="42">
        <v>135</v>
      </c>
      <c r="AS54" s="8"/>
      <c r="AT54" s="8"/>
      <c r="AU54" s="8">
        <v>135</v>
      </c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11"/>
    </row>
    <row r="55" spans="1:70" ht="157.5" x14ac:dyDescent="0.25">
      <c r="A55" s="17" t="s">
        <v>96</v>
      </c>
      <c r="B55" s="14" t="s">
        <v>45</v>
      </c>
      <c r="C55" s="14" t="s">
        <v>35</v>
      </c>
      <c r="D55" s="14" t="s">
        <v>81</v>
      </c>
      <c r="E55" s="14" t="s">
        <v>97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14"/>
      <c r="U55" s="4"/>
      <c r="V55" s="5"/>
      <c r="W55" s="5"/>
      <c r="X55" s="5"/>
      <c r="Y55" s="5"/>
      <c r="Z55" s="3"/>
      <c r="AA55" s="8"/>
      <c r="AB55" s="8"/>
      <c r="AC55" s="8"/>
      <c r="AD55" s="8">
        <v>652.1</v>
      </c>
      <c r="AE55" s="8"/>
      <c r="AF55" s="8"/>
      <c r="AG55" s="8"/>
      <c r="AH55" s="8"/>
      <c r="AI55" s="8"/>
      <c r="AJ55" s="8"/>
      <c r="AK55" s="8"/>
      <c r="AL55" s="8">
        <v>652.1</v>
      </c>
      <c r="AM55" s="8"/>
      <c r="AN55" s="8">
        <v>652.1</v>
      </c>
      <c r="AO55" s="8"/>
      <c r="AP55" s="8"/>
      <c r="AQ55" s="8"/>
      <c r="AR55" s="32">
        <f>AR56</f>
        <v>652.1</v>
      </c>
      <c r="AS55" s="8"/>
      <c r="AT55" s="8">
        <v>652.1</v>
      </c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11"/>
    </row>
    <row r="56" spans="1:70" ht="173.25" x14ac:dyDescent="0.25">
      <c r="A56" s="18" t="s">
        <v>98</v>
      </c>
      <c r="B56" s="16" t="s">
        <v>45</v>
      </c>
      <c r="C56" s="16" t="s">
        <v>35</v>
      </c>
      <c r="D56" s="16" t="s">
        <v>81</v>
      </c>
      <c r="E56" s="16" t="s">
        <v>97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16" t="s">
        <v>99</v>
      </c>
      <c r="U56" s="4"/>
      <c r="V56" s="5"/>
      <c r="W56" s="5"/>
      <c r="X56" s="5"/>
      <c r="Y56" s="5"/>
      <c r="Z56" s="3"/>
      <c r="AA56" s="8"/>
      <c r="AB56" s="8"/>
      <c r="AC56" s="8"/>
      <c r="AD56" s="8">
        <v>652.1</v>
      </c>
      <c r="AE56" s="8"/>
      <c r="AF56" s="8"/>
      <c r="AG56" s="8"/>
      <c r="AH56" s="8"/>
      <c r="AI56" s="8"/>
      <c r="AJ56" s="8"/>
      <c r="AK56" s="8"/>
      <c r="AL56" s="8">
        <v>652.1</v>
      </c>
      <c r="AM56" s="8"/>
      <c r="AN56" s="8">
        <v>652.1</v>
      </c>
      <c r="AO56" s="8"/>
      <c r="AP56" s="8"/>
      <c r="AQ56" s="8"/>
      <c r="AR56" s="42">
        <v>652.1</v>
      </c>
      <c r="AS56" s="8"/>
      <c r="AT56" s="8">
        <v>652.1</v>
      </c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11"/>
    </row>
    <row r="57" spans="1:70" ht="31.5" x14ac:dyDescent="0.25">
      <c r="A57" s="13" t="s">
        <v>100</v>
      </c>
      <c r="B57" s="14" t="s">
        <v>45</v>
      </c>
      <c r="C57" s="14" t="s">
        <v>35</v>
      </c>
      <c r="D57" s="14" t="s">
        <v>81</v>
      </c>
      <c r="E57" s="14" t="s">
        <v>101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14"/>
      <c r="U57" s="4"/>
      <c r="V57" s="5"/>
      <c r="W57" s="5"/>
      <c r="X57" s="5"/>
      <c r="Y57" s="5"/>
      <c r="Z57" s="3"/>
      <c r="AA57" s="8">
        <v>1704.7</v>
      </c>
      <c r="AB57" s="8">
        <v>1721.7</v>
      </c>
      <c r="AC57" s="8">
        <v>1704.7</v>
      </c>
      <c r="AD57" s="8"/>
      <c r="AE57" s="8"/>
      <c r="AF57" s="8"/>
      <c r="AG57" s="8"/>
      <c r="AH57" s="8"/>
      <c r="AI57" s="8"/>
      <c r="AJ57" s="8"/>
      <c r="AK57" s="8"/>
      <c r="AL57" s="8">
        <v>17</v>
      </c>
      <c r="AM57" s="8">
        <v>17</v>
      </c>
      <c r="AN57" s="8"/>
      <c r="AO57" s="8"/>
      <c r="AP57" s="8"/>
      <c r="AQ57" s="8"/>
      <c r="AR57" s="32">
        <f>AR58</f>
        <v>1721.7</v>
      </c>
      <c r="AS57" s="8">
        <v>1721.7</v>
      </c>
      <c r="AT57" s="8"/>
      <c r="AU57" s="8"/>
      <c r="AV57" s="8"/>
      <c r="AW57" s="8">
        <v>1809.4</v>
      </c>
      <c r="AX57" s="8">
        <v>1809.4</v>
      </c>
      <c r="AY57" s="8">
        <v>1809.4</v>
      </c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>
        <v>1881.9</v>
      </c>
      <c r="BO57" s="8"/>
      <c r="BP57" s="8"/>
      <c r="BQ57" s="8"/>
      <c r="BR57" s="11"/>
    </row>
    <row r="58" spans="1:70" ht="63" x14ac:dyDescent="0.25">
      <c r="A58" s="15" t="s">
        <v>102</v>
      </c>
      <c r="B58" s="16" t="s">
        <v>45</v>
      </c>
      <c r="C58" s="16" t="s">
        <v>35</v>
      </c>
      <c r="D58" s="16" t="s">
        <v>81</v>
      </c>
      <c r="E58" s="16" t="s">
        <v>101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16" t="s">
        <v>40</v>
      </c>
      <c r="U58" s="4"/>
      <c r="V58" s="5"/>
      <c r="W58" s="5"/>
      <c r="X58" s="5"/>
      <c r="Y58" s="5"/>
      <c r="Z58" s="3"/>
      <c r="AA58" s="8">
        <v>1704.7</v>
      </c>
      <c r="AB58" s="8">
        <v>1721.7</v>
      </c>
      <c r="AC58" s="8">
        <v>1704.7</v>
      </c>
      <c r="AD58" s="8"/>
      <c r="AE58" s="8"/>
      <c r="AF58" s="8"/>
      <c r="AG58" s="8"/>
      <c r="AH58" s="8"/>
      <c r="AI58" s="8"/>
      <c r="AJ58" s="8"/>
      <c r="AK58" s="8"/>
      <c r="AL58" s="8">
        <v>17</v>
      </c>
      <c r="AM58" s="8">
        <v>17</v>
      </c>
      <c r="AN58" s="8"/>
      <c r="AO58" s="8"/>
      <c r="AP58" s="8"/>
      <c r="AQ58" s="8"/>
      <c r="AR58" s="42">
        <v>1721.7</v>
      </c>
      <c r="AS58" s="8">
        <v>1721.7</v>
      </c>
      <c r="AT58" s="8"/>
      <c r="AU58" s="8"/>
      <c r="AV58" s="8"/>
      <c r="AW58" s="8">
        <v>1809.4</v>
      </c>
      <c r="AX58" s="8">
        <v>1809.4</v>
      </c>
      <c r="AY58" s="8">
        <v>1809.4</v>
      </c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>
        <v>1881.9</v>
      </c>
      <c r="BO58" s="8"/>
      <c r="BP58" s="8"/>
      <c r="BQ58" s="8"/>
      <c r="BR58" s="11"/>
    </row>
    <row r="59" spans="1:70" ht="31.5" x14ac:dyDescent="0.25">
      <c r="A59" s="13" t="s">
        <v>100</v>
      </c>
      <c r="B59" s="14" t="s">
        <v>45</v>
      </c>
      <c r="C59" s="14" t="s">
        <v>35</v>
      </c>
      <c r="D59" s="14" t="s">
        <v>81</v>
      </c>
      <c r="E59" s="14" t="s">
        <v>103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14"/>
      <c r="U59" s="4"/>
      <c r="V59" s="5"/>
      <c r="W59" s="5"/>
      <c r="X59" s="5"/>
      <c r="Y59" s="5"/>
      <c r="Z59" s="3"/>
      <c r="AA59" s="8">
        <v>330.4</v>
      </c>
      <c r="AB59" s="8"/>
      <c r="AC59" s="8"/>
      <c r="AD59" s="8">
        <v>343.6</v>
      </c>
      <c r="AE59" s="8">
        <v>330.4</v>
      </c>
      <c r="AF59" s="8"/>
      <c r="AG59" s="8"/>
      <c r="AH59" s="8"/>
      <c r="AI59" s="8"/>
      <c r="AJ59" s="8"/>
      <c r="AK59" s="8"/>
      <c r="AL59" s="8">
        <v>13.2</v>
      </c>
      <c r="AM59" s="8"/>
      <c r="AN59" s="8">
        <v>13.2</v>
      </c>
      <c r="AO59" s="8"/>
      <c r="AP59" s="8"/>
      <c r="AQ59" s="8"/>
      <c r="AR59" s="32">
        <f>AR60</f>
        <v>343.6</v>
      </c>
      <c r="AS59" s="8"/>
      <c r="AT59" s="8">
        <v>343.6</v>
      </c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11"/>
    </row>
    <row r="60" spans="1:70" ht="63" x14ac:dyDescent="0.25">
      <c r="A60" s="15" t="s">
        <v>102</v>
      </c>
      <c r="B60" s="16" t="s">
        <v>45</v>
      </c>
      <c r="C60" s="16" t="s">
        <v>35</v>
      </c>
      <c r="D60" s="16" t="s">
        <v>81</v>
      </c>
      <c r="E60" s="16" t="s">
        <v>103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16" t="s">
        <v>40</v>
      </c>
      <c r="U60" s="4"/>
      <c r="V60" s="5"/>
      <c r="W60" s="5"/>
      <c r="X60" s="5"/>
      <c r="Y60" s="5"/>
      <c r="Z60" s="3"/>
      <c r="AA60" s="8">
        <v>330.4</v>
      </c>
      <c r="AB60" s="8"/>
      <c r="AC60" s="8"/>
      <c r="AD60" s="8">
        <v>343.6</v>
      </c>
      <c r="AE60" s="8">
        <v>330.4</v>
      </c>
      <c r="AF60" s="8"/>
      <c r="AG60" s="8"/>
      <c r="AH60" s="8"/>
      <c r="AI60" s="8"/>
      <c r="AJ60" s="8"/>
      <c r="AK60" s="8"/>
      <c r="AL60" s="8">
        <v>13.2</v>
      </c>
      <c r="AM60" s="8"/>
      <c r="AN60" s="8">
        <v>13.2</v>
      </c>
      <c r="AO60" s="8"/>
      <c r="AP60" s="8"/>
      <c r="AQ60" s="8"/>
      <c r="AR60" s="42">
        <v>343.6</v>
      </c>
      <c r="AS60" s="8"/>
      <c r="AT60" s="8">
        <v>343.6</v>
      </c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11"/>
    </row>
    <row r="61" spans="1:70" ht="78.75" x14ac:dyDescent="0.25">
      <c r="A61" s="13" t="s">
        <v>104</v>
      </c>
      <c r="B61" s="14" t="s">
        <v>45</v>
      </c>
      <c r="C61" s="14" t="s">
        <v>35</v>
      </c>
      <c r="D61" s="14" t="s">
        <v>81</v>
      </c>
      <c r="E61" s="14" t="s">
        <v>105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14"/>
      <c r="U61" s="4"/>
      <c r="V61" s="5"/>
      <c r="W61" s="5"/>
      <c r="X61" s="5"/>
      <c r="Y61" s="5"/>
      <c r="Z61" s="3"/>
      <c r="AA61" s="8">
        <v>167.4</v>
      </c>
      <c r="AB61" s="8"/>
      <c r="AC61" s="8"/>
      <c r="AD61" s="8">
        <v>167.4</v>
      </c>
      <c r="AE61" s="8">
        <v>167.4</v>
      </c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32">
        <f>AR62+AR63</f>
        <v>167.39999999999998</v>
      </c>
      <c r="AS61" s="8"/>
      <c r="AT61" s="8">
        <v>167.4</v>
      </c>
      <c r="AU61" s="8"/>
      <c r="AV61" s="8"/>
      <c r="AW61" s="8">
        <v>167.4</v>
      </c>
      <c r="AX61" s="8"/>
      <c r="AY61" s="8"/>
      <c r="AZ61" s="8">
        <v>167.4</v>
      </c>
      <c r="BA61" s="8">
        <v>167.4</v>
      </c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>
        <v>167.4</v>
      </c>
      <c r="BP61" s="8"/>
      <c r="BQ61" s="8"/>
      <c r="BR61" s="11"/>
    </row>
    <row r="62" spans="1:70" ht="126" x14ac:dyDescent="0.25">
      <c r="A62" s="15" t="s">
        <v>106</v>
      </c>
      <c r="B62" s="16" t="s">
        <v>45</v>
      </c>
      <c r="C62" s="16" t="s">
        <v>35</v>
      </c>
      <c r="D62" s="16" t="s">
        <v>81</v>
      </c>
      <c r="E62" s="16" t="s">
        <v>105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16" t="s">
        <v>40</v>
      </c>
      <c r="U62" s="4"/>
      <c r="V62" s="5"/>
      <c r="W62" s="5"/>
      <c r="X62" s="5"/>
      <c r="Y62" s="5"/>
      <c r="Z62" s="3"/>
      <c r="AA62" s="8">
        <v>154.69999999999999</v>
      </c>
      <c r="AB62" s="8"/>
      <c r="AC62" s="8"/>
      <c r="AD62" s="8">
        <v>154.69999999999999</v>
      </c>
      <c r="AE62" s="8">
        <v>154.69999999999999</v>
      </c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42">
        <v>154.69999999999999</v>
      </c>
      <c r="AS62" s="8"/>
      <c r="AT62" s="8">
        <v>154.69999999999999</v>
      </c>
      <c r="AU62" s="8"/>
      <c r="AV62" s="8"/>
      <c r="AW62" s="8">
        <v>154.69999999999999</v>
      </c>
      <c r="AX62" s="8"/>
      <c r="AY62" s="8"/>
      <c r="AZ62" s="8">
        <v>154.69999999999999</v>
      </c>
      <c r="BA62" s="8">
        <v>154.69999999999999</v>
      </c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>
        <v>154.69999999999999</v>
      </c>
      <c r="BP62" s="8"/>
      <c r="BQ62" s="8"/>
      <c r="BR62" s="11"/>
    </row>
    <row r="63" spans="1:70" ht="126" x14ac:dyDescent="0.25">
      <c r="A63" s="15" t="s">
        <v>107</v>
      </c>
      <c r="B63" s="16" t="s">
        <v>45</v>
      </c>
      <c r="C63" s="16" t="s">
        <v>35</v>
      </c>
      <c r="D63" s="16" t="s">
        <v>81</v>
      </c>
      <c r="E63" s="16" t="s">
        <v>105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16" t="s">
        <v>44</v>
      </c>
      <c r="U63" s="4"/>
      <c r="V63" s="5"/>
      <c r="W63" s="5"/>
      <c r="X63" s="5"/>
      <c r="Y63" s="5"/>
      <c r="Z63" s="3"/>
      <c r="AA63" s="8">
        <v>12.7</v>
      </c>
      <c r="AB63" s="8"/>
      <c r="AC63" s="8"/>
      <c r="AD63" s="8">
        <v>12.7</v>
      </c>
      <c r="AE63" s="8">
        <v>12.7</v>
      </c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42">
        <v>12.7</v>
      </c>
      <c r="AS63" s="8"/>
      <c r="AT63" s="8">
        <v>12.7</v>
      </c>
      <c r="AU63" s="8"/>
      <c r="AV63" s="8"/>
      <c r="AW63" s="8">
        <v>12.7</v>
      </c>
      <c r="AX63" s="8"/>
      <c r="AY63" s="8"/>
      <c r="AZ63" s="8">
        <v>12.7</v>
      </c>
      <c r="BA63" s="8">
        <v>12.7</v>
      </c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>
        <v>12.7</v>
      </c>
      <c r="BP63" s="8"/>
      <c r="BQ63" s="8"/>
      <c r="BR63" s="11"/>
    </row>
    <row r="64" spans="1:70" ht="31.5" x14ac:dyDescent="0.25">
      <c r="A64" s="13" t="s">
        <v>100</v>
      </c>
      <c r="B64" s="14" t="s">
        <v>45</v>
      </c>
      <c r="C64" s="14" t="s">
        <v>35</v>
      </c>
      <c r="D64" s="14" t="s">
        <v>81</v>
      </c>
      <c r="E64" s="14" t="s">
        <v>108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4"/>
      <c r="U64" s="4"/>
      <c r="V64" s="5"/>
      <c r="W64" s="5"/>
      <c r="X64" s="5"/>
      <c r="Y64" s="5"/>
      <c r="Z64" s="3"/>
      <c r="AA64" s="8"/>
      <c r="AB64" s="8"/>
      <c r="AC64" s="8"/>
      <c r="AD64" s="8"/>
      <c r="AE64" s="8"/>
      <c r="AF64" s="8">
        <v>266.89999999999998</v>
      </c>
      <c r="AG64" s="8"/>
      <c r="AH64" s="8"/>
      <c r="AI64" s="8"/>
      <c r="AJ64" s="8"/>
      <c r="AK64" s="8"/>
      <c r="AL64" s="8">
        <v>266.89999999999998</v>
      </c>
      <c r="AM64" s="8"/>
      <c r="AN64" s="8"/>
      <c r="AO64" s="8">
        <v>266.89999999999998</v>
      </c>
      <c r="AP64" s="8"/>
      <c r="AQ64" s="8"/>
      <c r="AR64" s="32">
        <f>AR65</f>
        <v>253</v>
      </c>
      <c r="AS64" s="8"/>
      <c r="AT64" s="8"/>
      <c r="AU64" s="8">
        <v>266.89999999999998</v>
      </c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11"/>
    </row>
    <row r="65" spans="1:70" ht="63" x14ac:dyDescent="0.25">
      <c r="A65" s="15" t="s">
        <v>102</v>
      </c>
      <c r="B65" s="16" t="s">
        <v>45</v>
      </c>
      <c r="C65" s="16" t="s">
        <v>35</v>
      </c>
      <c r="D65" s="16" t="s">
        <v>81</v>
      </c>
      <c r="E65" s="16" t="s">
        <v>108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16" t="s">
        <v>40</v>
      </c>
      <c r="U65" s="4"/>
      <c r="V65" s="5"/>
      <c r="W65" s="5"/>
      <c r="X65" s="5"/>
      <c r="Y65" s="5"/>
      <c r="Z65" s="3"/>
      <c r="AA65" s="8"/>
      <c r="AB65" s="8"/>
      <c r="AC65" s="8"/>
      <c r="AD65" s="8"/>
      <c r="AE65" s="8"/>
      <c r="AF65" s="8">
        <v>266.89999999999998</v>
      </c>
      <c r="AG65" s="8"/>
      <c r="AH65" s="8"/>
      <c r="AI65" s="8"/>
      <c r="AJ65" s="8"/>
      <c r="AK65" s="8"/>
      <c r="AL65" s="8">
        <v>266.89999999999998</v>
      </c>
      <c r="AM65" s="8"/>
      <c r="AN65" s="8"/>
      <c r="AO65" s="8">
        <v>266.89999999999998</v>
      </c>
      <c r="AP65" s="8"/>
      <c r="AQ65" s="8"/>
      <c r="AR65" s="42">
        <v>253</v>
      </c>
      <c r="AS65" s="8"/>
      <c r="AT65" s="8"/>
      <c r="AU65" s="8">
        <v>266.89999999999998</v>
      </c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11"/>
    </row>
    <row r="66" spans="1:70" ht="31.5" x14ac:dyDescent="0.25">
      <c r="A66" s="13" t="s">
        <v>109</v>
      </c>
      <c r="B66" s="14" t="s">
        <v>45</v>
      </c>
      <c r="C66" s="14" t="s">
        <v>35</v>
      </c>
      <c r="D66" s="14" t="s">
        <v>81</v>
      </c>
      <c r="E66" s="14" t="s">
        <v>110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14"/>
      <c r="U66" s="4"/>
      <c r="V66" s="5"/>
      <c r="W66" s="5"/>
      <c r="X66" s="5"/>
      <c r="Y66" s="5"/>
      <c r="Z66" s="3"/>
      <c r="AA66" s="8">
        <v>549.9</v>
      </c>
      <c r="AB66" s="8"/>
      <c r="AC66" s="8"/>
      <c r="AD66" s="8"/>
      <c r="AE66" s="8"/>
      <c r="AF66" s="8">
        <v>1990.3</v>
      </c>
      <c r="AG66" s="8">
        <v>549.9</v>
      </c>
      <c r="AH66" s="8"/>
      <c r="AI66" s="8"/>
      <c r="AJ66" s="8"/>
      <c r="AK66" s="8"/>
      <c r="AL66" s="8">
        <v>1440.4</v>
      </c>
      <c r="AM66" s="8"/>
      <c r="AN66" s="8"/>
      <c r="AO66" s="8">
        <v>1440.4</v>
      </c>
      <c r="AP66" s="8"/>
      <c r="AQ66" s="8"/>
      <c r="AR66" s="32">
        <f>AR67+AR68+AR69+AR70+AR71</f>
        <v>1705.1</v>
      </c>
      <c r="AS66" s="8"/>
      <c r="AT66" s="8"/>
      <c r="AU66" s="8">
        <v>1990.3</v>
      </c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11"/>
    </row>
    <row r="67" spans="1:70" ht="78.75" x14ac:dyDescent="0.25">
      <c r="A67" s="15" t="s">
        <v>111</v>
      </c>
      <c r="B67" s="16" t="s">
        <v>45</v>
      </c>
      <c r="C67" s="16" t="s">
        <v>35</v>
      </c>
      <c r="D67" s="16" t="s">
        <v>81</v>
      </c>
      <c r="E67" s="16" t="s">
        <v>110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6" t="s">
        <v>40</v>
      </c>
      <c r="U67" s="4"/>
      <c r="V67" s="5"/>
      <c r="W67" s="5"/>
      <c r="X67" s="5"/>
      <c r="Y67" s="5"/>
      <c r="Z67" s="3"/>
      <c r="AA67" s="8"/>
      <c r="AB67" s="8"/>
      <c r="AC67" s="8"/>
      <c r="AD67" s="8"/>
      <c r="AE67" s="8"/>
      <c r="AF67" s="8">
        <v>1134.9000000000001</v>
      </c>
      <c r="AG67" s="8"/>
      <c r="AH67" s="8"/>
      <c r="AI67" s="8"/>
      <c r="AJ67" s="8"/>
      <c r="AK67" s="8"/>
      <c r="AL67" s="8">
        <v>1134.9000000000001</v>
      </c>
      <c r="AM67" s="8"/>
      <c r="AN67" s="8"/>
      <c r="AO67" s="8">
        <v>1134.9000000000001</v>
      </c>
      <c r="AP67" s="8"/>
      <c r="AQ67" s="8"/>
      <c r="AR67" s="42">
        <v>889.7</v>
      </c>
      <c r="AS67" s="8"/>
      <c r="AT67" s="8"/>
      <c r="AU67" s="8">
        <v>1134.9000000000001</v>
      </c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11"/>
    </row>
    <row r="68" spans="1:70" ht="78.75" x14ac:dyDescent="0.25">
      <c r="A68" s="15" t="s">
        <v>112</v>
      </c>
      <c r="B68" s="16" t="s">
        <v>45</v>
      </c>
      <c r="C68" s="16" t="s">
        <v>35</v>
      </c>
      <c r="D68" s="16" t="s">
        <v>81</v>
      </c>
      <c r="E68" s="16" t="s">
        <v>110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16" t="s">
        <v>44</v>
      </c>
      <c r="U68" s="4"/>
      <c r="V68" s="5"/>
      <c r="W68" s="5"/>
      <c r="X68" s="5"/>
      <c r="Y68" s="5"/>
      <c r="Z68" s="3"/>
      <c r="AA68" s="8">
        <v>294</v>
      </c>
      <c r="AB68" s="8"/>
      <c r="AC68" s="8"/>
      <c r="AD68" s="8"/>
      <c r="AE68" s="8"/>
      <c r="AF68" s="8">
        <v>402.5</v>
      </c>
      <c r="AG68" s="8">
        <v>294</v>
      </c>
      <c r="AH68" s="8"/>
      <c r="AI68" s="8"/>
      <c r="AJ68" s="8"/>
      <c r="AK68" s="8"/>
      <c r="AL68" s="8">
        <v>108.5</v>
      </c>
      <c r="AM68" s="8"/>
      <c r="AN68" s="8"/>
      <c r="AO68" s="8">
        <v>108.5</v>
      </c>
      <c r="AP68" s="8"/>
      <c r="AQ68" s="8"/>
      <c r="AR68" s="42">
        <v>362.3</v>
      </c>
      <c r="AS68" s="8"/>
      <c r="AT68" s="8"/>
      <c r="AU68" s="8">
        <v>402.5</v>
      </c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11"/>
    </row>
    <row r="69" spans="1:70" ht="47.25" x14ac:dyDescent="0.25">
      <c r="A69" s="15" t="s">
        <v>113</v>
      </c>
      <c r="B69" s="16" t="s">
        <v>45</v>
      </c>
      <c r="C69" s="16" t="s">
        <v>35</v>
      </c>
      <c r="D69" s="16" t="s">
        <v>81</v>
      </c>
      <c r="E69" s="16" t="s">
        <v>110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16" t="s">
        <v>99</v>
      </c>
      <c r="U69" s="4"/>
      <c r="V69" s="5"/>
      <c r="W69" s="5"/>
      <c r="X69" s="5"/>
      <c r="Y69" s="5"/>
      <c r="Z69" s="3"/>
      <c r="AA69" s="8"/>
      <c r="AB69" s="8"/>
      <c r="AC69" s="8"/>
      <c r="AD69" s="8"/>
      <c r="AE69" s="8"/>
      <c r="AF69" s="8">
        <v>23</v>
      </c>
      <c r="AG69" s="8"/>
      <c r="AH69" s="8"/>
      <c r="AI69" s="8"/>
      <c r="AJ69" s="8"/>
      <c r="AK69" s="8"/>
      <c r="AL69" s="8">
        <v>23</v>
      </c>
      <c r="AM69" s="8"/>
      <c r="AN69" s="8"/>
      <c r="AO69" s="8">
        <v>23</v>
      </c>
      <c r="AP69" s="8"/>
      <c r="AQ69" s="8"/>
      <c r="AR69" s="42">
        <v>23.1</v>
      </c>
      <c r="AS69" s="8"/>
      <c r="AT69" s="8"/>
      <c r="AU69" s="8">
        <v>23</v>
      </c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11"/>
    </row>
    <row r="70" spans="1:70" ht="47.25" x14ac:dyDescent="0.25">
      <c r="A70" s="15" t="s">
        <v>114</v>
      </c>
      <c r="B70" s="16" t="s">
        <v>45</v>
      </c>
      <c r="C70" s="16" t="s">
        <v>35</v>
      </c>
      <c r="D70" s="16" t="s">
        <v>81</v>
      </c>
      <c r="E70" s="16" t="s">
        <v>110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16" t="s">
        <v>115</v>
      </c>
      <c r="U70" s="4"/>
      <c r="V70" s="5"/>
      <c r="W70" s="5"/>
      <c r="X70" s="5"/>
      <c r="Y70" s="5"/>
      <c r="Z70" s="3"/>
      <c r="AA70" s="8"/>
      <c r="AB70" s="8"/>
      <c r="AC70" s="8"/>
      <c r="AD70" s="8"/>
      <c r="AE70" s="8"/>
      <c r="AF70" s="8">
        <v>80</v>
      </c>
      <c r="AG70" s="8"/>
      <c r="AH70" s="8"/>
      <c r="AI70" s="8"/>
      <c r="AJ70" s="8"/>
      <c r="AK70" s="8"/>
      <c r="AL70" s="8">
        <v>80</v>
      </c>
      <c r="AM70" s="8"/>
      <c r="AN70" s="8"/>
      <c r="AO70" s="8">
        <v>80</v>
      </c>
      <c r="AP70" s="8"/>
      <c r="AQ70" s="8"/>
      <c r="AR70" s="42">
        <v>80</v>
      </c>
      <c r="AS70" s="8"/>
      <c r="AT70" s="8"/>
      <c r="AU70" s="8">
        <v>80</v>
      </c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11"/>
    </row>
    <row r="71" spans="1:70" ht="63" x14ac:dyDescent="0.25">
      <c r="A71" s="15" t="s">
        <v>116</v>
      </c>
      <c r="B71" s="16" t="s">
        <v>45</v>
      </c>
      <c r="C71" s="16" t="s">
        <v>35</v>
      </c>
      <c r="D71" s="16" t="s">
        <v>81</v>
      </c>
      <c r="E71" s="16" t="s">
        <v>110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16" t="s">
        <v>117</v>
      </c>
      <c r="U71" s="4"/>
      <c r="V71" s="5"/>
      <c r="W71" s="5"/>
      <c r="X71" s="5"/>
      <c r="Y71" s="5"/>
      <c r="Z71" s="3"/>
      <c r="AA71" s="8">
        <v>255.9</v>
      </c>
      <c r="AB71" s="8"/>
      <c r="AC71" s="8"/>
      <c r="AD71" s="8"/>
      <c r="AE71" s="8"/>
      <c r="AF71" s="8">
        <v>349.9</v>
      </c>
      <c r="AG71" s="8">
        <v>255.9</v>
      </c>
      <c r="AH71" s="8"/>
      <c r="AI71" s="8"/>
      <c r="AJ71" s="8"/>
      <c r="AK71" s="8"/>
      <c r="AL71" s="8">
        <v>94</v>
      </c>
      <c r="AM71" s="8"/>
      <c r="AN71" s="8"/>
      <c r="AO71" s="8">
        <v>94</v>
      </c>
      <c r="AP71" s="8"/>
      <c r="AQ71" s="8"/>
      <c r="AR71" s="42">
        <v>350</v>
      </c>
      <c r="AS71" s="8"/>
      <c r="AT71" s="8"/>
      <c r="AU71" s="8">
        <v>349.9</v>
      </c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11"/>
    </row>
    <row r="72" spans="1:70" ht="63" x14ac:dyDescent="0.25">
      <c r="A72" s="13" t="s">
        <v>119</v>
      </c>
      <c r="B72" s="14" t="s">
        <v>45</v>
      </c>
      <c r="C72" s="14" t="s">
        <v>36</v>
      </c>
      <c r="D72" s="14" t="s">
        <v>118</v>
      </c>
      <c r="E72" s="14" t="s">
        <v>120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14"/>
      <c r="U72" s="4"/>
      <c r="V72" s="5"/>
      <c r="W72" s="5"/>
      <c r="X72" s="5"/>
      <c r="Y72" s="5"/>
      <c r="Z72" s="3"/>
      <c r="AA72" s="8">
        <v>110</v>
      </c>
      <c r="AB72" s="8"/>
      <c r="AC72" s="8"/>
      <c r="AD72" s="8"/>
      <c r="AE72" s="8"/>
      <c r="AF72" s="8">
        <v>174</v>
      </c>
      <c r="AG72" s="8">
        <v>110</v>
      </c>
      <c r="AH72" s="8"/>
      <c r="AI72" s="8"/>
      <c r="AJ72" s="8"/>
      <c r="AK72" s="8"/>
      <c r="AL72" s="8">
        <v>64</v>
      </c>
      <c r="AM72" s="8"/>
      <c r="AN72" s="8"/>
      <c r="AO72" s="8">
        <v>64</v>
      </c>
      <c r="AP72" s="8"/>
      <c r="AQ72" s="8"/>
      <c r="AR72" s="32">
        <f>AR73</f>
        <v>174</v>
      </c>
      <c r="AS72" s="8"/>
      <c r="AT72" s="8"/>
      <c r="AU72" s="8">
        <v>174</v>
      </c>
      <c r="AV72" s="8"/>
      <c r="AW72" s="8">
        <v>110</v>
      </c>
      <c r="AX72" s="8"/>
      <c r="AY72" s="8"/>
      <c r="AZ72" s="8"/>
      <c r="BA72" s="8"/>
      <c r="BB72" s="8">
        <v>110</v>
      </c>
      <c r="BC72" s="8">
        <v>110</v>
      </c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>
        <v>110</v>
      </c>
      <c r="BQ72" s="8"/>
      <c r="BR72" s="11"/>
    </row>
    <row r="73" spans="1:70" ht="110.25" x14ac:dyDescent="0.25">
      <c r="A73" s="15" t="s">
        <v>121</v>
      </c>
      <c r="B73" s="16" t="s">
        <v>45</v>
      </c>
      <c r="C73" s="16" t="s">
        <v>36</v>
      </c>
      <c r="D73" s="16" t="s">
        <v>118</v>
      </c>
      <c r="E73" s="16" t="s">
        <v>120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16" t="s">
        <v>44</v>
      </c>
      <c r="U73" s="4"/>
      <c r="V73" s="5"/>
      <c r="W73" s="5"/>
      <c r="X73" s="5"/>
      <c r="Y73" s="5"/>
      <c r="Z73" s="3"/>
      <c r="AA73" s="8">
        <v>110</v>
      </c>
      <c r="AB73" s="8"/>
      <c r="AC73" s="8"/>
      <c r="AD73" s="8"/>
      <c r="AE73" s="8"/>
      <c r="AF73" s="8">
        <v>174</v>
      </c>
      <c r="AG73" s="8">
        <v>110</v>
      </c>
      <c r="AH73" s="8"/>
      <c r="AI73" s="8"/>
      <c r="AJ73" s="8"/>
      <c r="AK73" s="8"/>
      <c r="AL73" s="8">
        <v>64</v>
      </c>
      <c r="AM73" s="8"/>
      <c r="AN73" s="8"/>
      <c r="AO73" s="8">
        <v>64</v>
      </c>
      <c r="AP73" s="8"/>
      <c r="AQ73" s="8"/>
      <c r="AR73" s="42">
        <v>174</v>
      </c>
      <c r="AS73" s="8"/>
      <c r="AT73" s="8"/>
      <c r="AU73" s="8">
        <v>174</v>
      </c>
      <c r="AV73" s="8"/>
      <c r="AW73" s="8">
        <v>110</v>
      </c>
      <c r="AX73" s="8"/>
      <c r="AY73" s="8"/>
      <c r="AZ73" s="8"/>
      <c r="BA73" s="8"/>
      <c r="BB73" s="8">
        <v>110</v>
      </c>
      <c r="BC73" s="8">
        <v>110</v>
      </c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>
        <v>110</v>
      </c>
      <c r="BQ73" s="8"/>
      <c r="BR73" s="11"/>
    </row>
    <row r="74" spans="1:70" ht="63" x14ac:dyDescent="0.25">
      <c r="A74" s="13" t="s">
        <v>122</v>
      </c>
      <c r="B74" s="14" t="s">
        <v>45</v>
      </c>
      <c r="C74" s="14" t="s">
        <v>36</v>
      </c>
      <c r="D74" s="14" t="s">
        <v>118</v>
      </c>
      <c r="E74" s="14" t="s">
        <v>123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14"/>
      <c r="U74" s="4"/>
      <c r="V74" s="5"/>
      <c r="W74" s="5"/>
      <c r="X74" s="5"/>
      <c r="Y74" s="5"/>
      <c r="Z74" s="3"/>
      <c r="AA74" s="8">
        <v>5.3</v>
      </c>
      <c r="AB74" s="8"/>
      <c r="AC74" s="8"/>
      <c r="AD74" s="8"/>
      <c r="AE74" s="8"/>
      <c r="AF74" s="8">
        <v>31.2</v>
      </c>
      <c r="AG74" s="8">
        <v>5.3</v>
      </c>
      <c r="AH74" s="8"/>
      <c r="AI74" s="8"/>
      <c r="AJ74" s="8"/>
      <c r="AK74" s="8"/>
      <c r="AL74" s="8">
        <v>25.9</v>
      </c>
      <c r="AM74" s="8"/>
      <c r="AN74" s="8"/>
      <c r="AO74" s="8">
        <v>25.9</v>
      </c>
      <c r="AP74" s="8"/>
      <c r="AQ74" s="8"/>
      <c r="AR74" s="32">
        <f>AR75</f>
        <v>31.2</v>
      </c>
      <c r="AS74" s="8"/>
      <c r="AT74" s="8"/>
      <c r="AU74" s="8">
        <v>31.2</v>
      </c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11"/>
    </row>
    <row r="75" spans="1:70" ht="110.25" x14ac:dyDescent="0.25">
      <c r="A75" s="15" t="s">
        <v>124</v>
      </c>
      <c r="B75" s="16" t="s">
        <v>45</v>
      </c>
      <c r="C75" s="16" t="s">
        <v>36</v>
      </c>
      <c r="D75" s="16" t="s">
        <v>118</v>
      </c>
      <c r="E75" s="16" t="s">
        <v>123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16" t="s">
        <v>44</v>
      </c>
      <c r="U75" s="4"/>
      <c r="V75" s="5"/>
      <c r="W75" s="5"/>
      <c r="X75" s="5"/>
      <c r="Y75" s="5"/>
      <c r="Z75" s="3"/>
      <c r="AA75" s="8">
        <v>5.3</v>
      </c>
      <c r="AB75" s="8"/>
      <c r="AC75" s="8"/>
      <c r="AD75" s="8"/>
      <c r="AE75" s="8"/>
      <c r="AF75" s="8">
        <v>31.2</v>
      </c>
      <c r="AG75" s="8">
        <v>5.3</v>
      </c>
      <c r="AH75" s="8"/>
      <c r="AI75" s="8"/>
      <c r="AJ75" s="8"/>
      <c r="AK75" s="8"/>
      <c r="AL75" s="8">
        <v>25.9</v>
      </c>
      <c r="AM75" s="8"/>
      <c r="AN75" s="8"/>
      <c r="AO75" s="8">
        <v>25.9</v>
      </c>
      <c r="AP75" s="8"/>
      <c r="AQ75" s="8"/>
      <c r="AR75" s="42">
        <v>31.2</v>
      </c>
      <c r="AS75" s="8"/>
      <c r="AT75" s="8"/>
      <c r="AU75" s="8">
        <v>31.2</v>
      </c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11"/>
    </row>
    <row r="76" spans="1:70" ht="47.25" x14ac:dyDescent="0.25">
      <c r="A76" s="13" t="s">
        <v>125</v>
      </c>
      <c r="B76" s="14" t="s">
        <v>45</v>
      </c>
      <c r="C76" s="14" t="s">
        <v>36</v>
      </c>
      <c r="D76" s="14" t="s">
        <v>118</v>
      </c>
      <c r="E76" s="14" t="s">
        <v>126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14"/>
      <c r="U76" s="4"/>
      <c r="V76" s="5"/>
      <c r="W76" s="5"/>
      <c r="X76" s="5"/>
      <c r="Y76" s="5"/>
      <c r="Z76" s="3"/>
      <c r="AA76" s="8">
        <v>11481.7</v>
      </c>
      <c r="AB76" s="8"/>
      <c r="AC76" s="8"/>
      <c r="AD76" s="8"/>
      <c r="AE76" s="8"/>
      <c r="AF76" s="8">
        <v>12042.9</v>
      </c>
      <c r="AG76" s="8">
        <v>11481.7</v>
      </c>
      <c r="AH76" s="8"/>
      <c r="AI76" s="8"/>
      <c r="AJ76" s="8"/>
      <c r="AK76" s="8"/>
      <c r="AL76" s="8">
        <v>561.20000000000005</v>
      </c>
      <c r="AM76" s="8"/>
      <c r="AN76" s="8"/>
      <c r="AO76" s="8">
        <v>561.20000000000005</v>
      </c>
      <c r="AP76" s="8"/>
      <c r="AQ76" s="8"/>
      <c r="AR76" s="32">
        <f>AR77</f>
        <v>12042.9</v>
      </c>
      <c r="AS76" s="8"/>
      <c r="AT76" s="8"/>
      <c r="AU76" s="8">
        <v>12042.9</v>
      </c>
      <c r="AV76" s="8"/>
      <c r="AW76" s="8">
        <v>11925</v>
      </c>
      <c r="AX76" s="8"/>
      <c r="AY76" s="8"/>
      <c r="AZ76" s="8"/>
      <c r="BA76" s="8"/>
      <c r="BB76" s="8">
        <v>11925</v>
      </c>
      <c r="BC76" s="8">
        <v>11925</v>
      </c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>
        <v>12423.9</v>
      </c>
      <c r="BQ76" s="8"/>
      <c r="BR76" s="11"/>
    </row>
    <row r="77" spans="1:70" ht="78.75" x14ac:dyDescent="0.25">
      <c r="A77" s="15" t="s">
        <v>127</v>
      </c>
      <c r="B77" s="16" t="s">
        <v>45</v>
      </c>
      <c r="C77" s="16" t="s">
        <v>36</v>
      </c>
      <c r="D77" s="16" t="s">
        <v>118</v>
      </c>
      <c r="E77" s="16" t="s">
        <v>126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16" t="s">
        <v>128</v>
      </c>
      <c r="U77" s="4"/>
      <c r="V77" s="5"/>
      <c r="W77" s="5"/>
      <c r="X77" s="5"/>
      <c r="Y77" s="5"/>
      <c r="Z77" s="3"/>
      <c r="AA77" s="8">
        <v>11481.7</v>
      </c>
      <c r="AB77" s="8"/>
      <c r="AC77" s="8"/>
      <c r="AD77" s="8"/>
      <c r="AE77" s="8"/>
      <c r="AF77" s="8">
        <v>12042.9</v>
      </c>
      <c r="AG77" s="8">
        <v>11481.7</v>
      </c>
      <c r="AH77" s="8"/>
      <c r="AI77" s="8"/>
      <c r="AJ77" s="8"/>
      <c r="AK77" s="8"/>
      <c r="AL77" s="8">
        <v>561.20000000000005</v>
      </c>
      <c r="AM77" s="8"/>
      <c r="AN77" s="8"/>
      <c r="AO77" s="8">
        <v>561.20000000000005</v>
      </c>
      <c r="AP77" s="8"/>
      <c r="AQ77" s="8"/>
      <c r="AR77" s="42">
        <v>12042.9</v>
      </c>
      <c r="AS77" s="8"/>
      <c r="AT77" s="8"/>
      <c r="AU77" s="8">
        <v>12042.9</v>
      </c>
      <c r="AV77" s="8"/>
      <c r="AW77" s="8">
        <v>11925</v>
      </c>
      <c r="AX77" s="8"/>
      <c r="AY77" s="8"/>
      <c r="AZ77" s="8"/>
      <c r="BA77" s="8"/>
      <c r="BB77" s="8">
        <v>11925</v>
      </c>
      <c r="BC77" s="8">
        <v>11925</v>
      </c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>
        <v>12423.9</v>
      </c>
      <c r="BQ77" s="8"/>
      <c r="BR77" s="11"/>
    </row>
    <row r="78" spans="1:70" ht="47.25" x14ac:dyDescent="0.25">
      <c r="A78" s="13" t="s">
        <v>129</v>
      </c>
      <c r="B78" s="14" t="s">
        <v>45</v>
      </c>
      <c r="C78" s="14" t="s">
        <v>36</v>
      </c>
      <c r="D78" s="14" t="s">
        <v>118</v>
      </c>
      <c r="E78" s="14" t="s">
        <v>130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14"/>
      <c r="U78" s="4"/>
      <c r="V78" s="5"/>
      <c r="W78" s="5"/>
      <c r="X78" s="5"/>
      <c r="Y78" s="5"/>
      <c r="Z78" s="3"/>
      <c r="AA78" s="8">
        <v>341.7</v>
      </c>
      <c r="AB78" s="8"/>
      <c r="AC78" s="8"/>
      <c r="AD78" s="8"/>
      <c r="AE78" s="8"/>
      <c r="AF78" s="8">
        <v>489.5</v>
      </c>
      <c r="AG78" s="8">
        <v>341.7</v>
      </c>
      <c r="AH78" s="8"/>
      <c r="AI78" s="8"/>
      <c r="AJ78" s="8"/>
      <c r="AK78" s="8"/>
      <c r="AL78" s="8">
        <v>147.80000000000001</v>
      </c>
      <c r="AM78" s="8"/>
      <c r="AN78" s="8"/>
      <c r="AO78" s="8">
        <v>147.80000000000001</v>
      </c>
      <c r="AP78" s="8"/>
      <c r="AQ78" s="8"/>
      <c r="AR78" s="32">
        <f>AR79</f>
        <v>480.2</v>
      </c>
      <c r="AS78" s="8"/>
      <c r="AT78" s="8"/>
      <c r="AU78" s="8">
        <v>489.5</v>
      </c>
      <c r="AV78" s="8"/>
      <c r="AW78" s="8">
        <v>93.6</v>
      </c>
      <c r="AX78" s="8"/>
      <c r="AY78" s="8"/>
      <c r="AZ78" s="8"/>
      <c r="BA78" s="8"/>
      <c r="BB78" s="8">
        <v>93.6</v>
      </c>
      <c r="BC78" s="8">
        <v>93.6</v>
      </c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>
        <v>97.4</v>
      </c>
      <c r="BQ78" s="8"/>
      <c r="BR78" s="11"/>
    </row>
    <row r="79" spans="1:70" ht="94.5" x14ac:dyDescent="0.25">
      <c r="A79" s="15" t="s">
        <v>131</v>
      </c>
      <c r="B79" s="16" t="s">
        <v>45</v>
      </c>
      <c r="C79" s="16" t="s">
        <v>36</v>
      </c>
      <c r="D79" s="16" t="s">
        <v>118</v>
      </c>
      <c r="E79" s="16" t="s">
        <v>130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16" t="s">
        <v>44</v>
      </c>
      <c r="U79" s="4"/>
      <c r="V79" s="5"/>
      <c r="W79" s="5"/>
      <c r="X79" s="5"/>
      <c r="Y79" s="5"/>
      <c r="Z79" s="3"/>
      <c r="AA79" s="8">
        <v>341.7</v>
      </c>
      <c r="AB79" s="8"/>
      <c r="AC79" s="8"/>
      <c r="AD79" s="8"/>
      <c r="AE79" s="8"/>
      <c r="AF79" s="8">
        <v>489.5</v>
      </c>
      <c r="AG79" s="8">
        <v>341.7</v>
      </c>
      <c r="AH79" s="8"/>
      <c r="AI79" s="8"/>
      <c r="AJ79" s="8"/>
      <c r="AK79" s="8"/>
      <c r="AL79" s="8">
        <v>147.80000000000001</v>
      </c>
      <c r="AM79" s="8"/>
      <c r="AN79" s="8"/>
      <c r="AO79" s="8">
        <v>147.80000000000001</v>
      </c>
      <c r="AP79" s="8"/>
      <c r="AQ79" s="8"/>
      <c r="AR79" s="42">
        <v>480.2</v>
      </c>
      <c r="AS79" s="8"/>
      <c r="AT79" s="8"/>
      <c r="AU79" s="8">
        <v>489.5</v>
      </c>
      <c r="AV79" s="8"/>
      <c r="AW79" s="8">
        <v>93.6</v>
      </c>
      <c r="AX79" s="8"/>
      <c r="AY79" s="8"/>
      <c r="AZ79" s="8"/>
      <c r="BA79" s="8"/>
      <c r="BB79" s="8">
        <v>93.6</v>
      </c>
      <c r="BC79" s="8">
        <v>93.6</v>
      </c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>
        <v>97.4</v>
      </c>
      <c r="BQ79" s="8"/>
      <c r="BR79" s="11"/>
    </row>
    <row r="80" spans="1:70" ht="63" x14ac:dyDescent="0.25">
      <c r="A80" s="13" t="s">
        <v>132</v>
      </c>
      <c r="B80" s="14" t="s">
        <v>45</v>
      </c>
      <c r="C80" s="14" t="s">
        <v>36</v>
      </c>
      <c r="D80" s="14" t="s">
        <v>118</v>
      </c>
      <c r="E80" s="14" t="s">
        <v>133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14"/>
      <c r="U80" s="4"/>
      <c r="V80" s="5"/>
      <c r="W80" s="5"/>
      <c r="X80" s="5"/>
      <c r="Y80" s="5"/>
      <c r="Z80" s="3"/>
      <c r="AA80" s="8">
        <v>210</v>
      </c>
      <c r="AB80" s="8"/>
      <c r="AC80" s="8"/>
      <c r="AD80" s="8"/>
      <c r="AE80" s="8"/>
      <c r="AF80" s="8">
        <v>210</v>
      </c>
      <c r="AG80" s="8">
        <v>210</v>
      </c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32">
        <f>AR81</f>
        <v>210</v>
      </c>
      <c r="AS80" s="8"/>
      <c r="AT80" s="8"/>
      <c r="AU80" s="8">
        <v>210</v>
      </c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11"/>
    </row>
    <row r="81" spans="1:70" ht="110.25" x14ac:dyDescent="0.25">
      <c r="A81" s="15" t="s">
        <v>134</v>
      </c>
      <c r="B81" s="16" t="s">
        <v>45</v>
      </c>
      <c r="C81" s="16" t="s">
        <v>36</v>
      </c>
      <c r="D81" s="16" t="s">
        <v>118</v>
      </c>
      <c r="E81" s="16" t="s">
        <v>133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16" t="s">
        <v>44</v>
      </c>
      <c r="U81" s="4"/>
      <c r="V81" s="5"/>
      <c r="W81" s="5"/>
      <c r="X81" s="5"/>
      <c r="Y81" s="5"/>
      <c r="Z81" s="3"/>
      <c r="AA81" s="8">
        <v>210</v>
      </c>
      <c r="AB81" s="8"/>
      <c r="AC81" s="8"/>
      <c r="AD81" s="8"/>
      <c r="AE81" s="8"/>
      <c r="AF81" s="8">
        <v>210</v>
      </c>
      <c r="AG81" s="8">
        <v>210</v>
      </c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42">
        <v>210</v>
      </c>
      <c r="AS81" s="8"/>
      <c r="AT81" s="8"/>
      <c r="AU81" s="8">
        <v>210</v>
      </c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11"/>
    </row>
    <row r="82" spans="1:70" ht="110.25" x14ac:dyDescent="0.25">
      <c r="A82" s="13" t="s">
        <v>135</v>
      </c>
      <c r="B82" s="14" t="s">
        <v>45</v>
      </c>
      <c r="C82" s="14" t="s">
        <v>36</v>
      </c>
      <c r="D82" s="14" t="s">
        <v>118</v>
      </c>
      <c r="E82" s="14" t="s">
        <v>136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14"/>
      <c r="U82" s="4"/>
      <c r="V82" s="5"/>
      <c r="W82" s="5"/>
      <c r="X82" s="5"/>
      <c r="Y82" s="5"/>
      <c r="Z82" s="3"/>
      <c r="AA82" s="8">
        <v>721.4</v>
      </c>
      <c r="AB82" s="8"/>
      <c r="AC82" s="8"/>
      <c r="AD82" s="8"/>
      <c r="AE82" s="8"/>
      <c r="AF82" s="8">
        <v>1096</v>
      </c>
      <c r="AG82" s="8">
        <v>721.4</v>
      </c>
      <c r="AH82" s="8"/>
      <c r="AI82" s="8"/>
      <c r="AJ82" s="8"/>
      <c r="AK82" s="8"/>
      <c r="AL82" s="8">
        <v>374.6</v>
      </c>
      <c r="AM82" s="8"/>
      <c r="AN82" s="8"/>
      <c r="AO82" s="8">
        <v>374.6</v>
      </c>
      <c r="AP82" s="8"/>
      <c r="AQ82" s="8"/>
      <c r="AR82" s="32">
        <f>AR83</f>
        <v>1096</v>
      </c>
      <c r="AS82" s="8"/>
      <c r="AT82" s="8"/>
      <c r="AU82" s="8">
        <v>1096</v>
      </c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11"/>
    </row>
    <row r="83" spans="1:70" ht="157.5" x14ac:dyDescent="0.25">
      <c r="A83" s="18" t="s">
        <v>137</v>
      </c>
      <c r="B83" s="16" t="s">
        <v>45</v>
      </c>
      <c r="C83" s="16" t="s">
        <v>36</v>
      </c>
      <c r="D83" s="16" t="s">
        <v>118</v>
      </c>
      <c r="E83" s="16" t="s">
        <v>136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16" t="s">
        <v>44</v>
      </c>
      <c r="U83" s="4"/>
      <c r="V83" s="5"/>
      <c r="W83" s="5"/>
      <c r="X83" s="5"/>
      <c r="Y83" s="5"/>
      <c r="Z83" s="3"/>
      <c r="AA83" s="8">
        <v>721.4</v>
      </c>
      <c r="AB83" s="8"/>
      <c r="AC83" s="8"/>
      <c r="AD83" s="8"/>
      <c r="AE83" s="8"/>
      <c r="AF83" s="8">
        <v>1096</v>
      </c>
      <c r="AG83" s="8">
        <v>721.4</v>
      </c>
      <c r="AH83" s="8"/>
      <c r="AI83" s="8"/>
      <c r="AJ83" s="8"/>
      <c r="AK83" s="8"/>
      <c r="AL83" s="8">
        <v>374.6</v>
      </c>
      <c r="AM83" s="8"/>
      <c r="AN83" s="8"/>
      <c r="AO83" s="8">
        <v>374.6</v>
      </c>
      <c r="AP83" s="8"/>
      <c r="AQ83" s="8"/>
      <c r="AR83" s="42">
        <v>1096</v>
      </c>
      <c r="AS83" s="8"/>
      <c r="AT83" s="8"/>
      <c r="AU83" s="8">
        <v>1096</v>
      </c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11"/>
    </row>
    <row r="84" spans="1:70" ht="141.75" x14ac:dyDescent="0.25">
      <c r="A84" s="17" t="s">
        <v>139</v>
      </c>
      <c r="B84" s="14" t="s">
        <v>45</v>
      </c>
      <c r="C84" s="14" t="s">
        <v>49</v>
      </c>
      <c r="D84" s="14" t="s">
        <v>72</v>
      </c>
      <c r="E84" s="14" t="s">
        <v>140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14"/>
      <c r="U84" s="4"/>
      <c r="V84" s="5"/>
      <c r="W84" s="5"/>
      <c r="X84" s="5"/>
      <c r="Y84" s="5"/>
      <c r="Z84" s="3"/>
      <c r="AA84" s="8"/>
      <c r="AB84" s="8">
        <v>13333.8</v>
      </c>
      <c r="AC84" s="8"/>
      <c r="AD84" s="8">
        <v>2731</v>
      </c>
      <c r="AE84" s="8"/>
      <c r="AF84" s="8"/>
      <c r="AG84" s="8"/>
      <c r="AH84" s="8"/>
      <c r="AI84" s="8"/>
      <c r="AJ84" s="8"/>
      <c r="AK84" s="8"/>
      <c r="AL84" s="8">
        <v>16064.8</v>
      </c>
      <c r="AM84" s="8">
        <v>13333.8</v>
      </c>
      <c r="AN84" s="8">
        <v>2731</v>
      </c>
      <c r="AO84" s="8"/>
      <c r="AP84" s="8"/>
      <c r="AQ84" s="8"/>
      <c r="AR84" s="32">
        <f>AR85</f>
        <v>16064.7</v>
      </c>
      <c r="AS84" s="8">
        <v>13333.8</v>
      </c>
      <c r="AT84" s="8">
        <v>2731</v>
      </c>
      <c r="AU84" s="8"/>
      <c r="AV84" s="8"/>
      <c r="AW84" s="8"/>
      <c r="AX84" s="8">
        <v>7416.8</v>
      </c>
      <c r="AY84" s="8"/>
      <c r="AZ84" s="8">
        <v>1628.1</v>
      </c>
      <c r="BA84" s="8"/>
      <c r="BB84" s="8"/>
      <c r="BC84" s="8"/>
      <c r="BD84" s="8"/>
      <c r="BE84" s="8"/>
      <c r="BF84" s="8"/>
      <c r="BG84" s="8"/>
      <c r="BH84" s="8">
        <v>9044.9</v>
      </c>
      <c r="BI84" s="8">
        <v>7416.8</v>
      </c>
      <c r="BJ84" s="8">
        <v>1628.1</v>
      </c>
      <c r="BK84" s="8"/>
      <c r="BL84" s="8"/>
      <c r="BM84" s="8"/>
      <c r="BN84" s="8">
        <v>7416.8</v>
      </c>
      <c r="BO84" s="8">
        <v>1628.1</v>
      </c>
      <c r="BP84" s="8"/>
      <c r="BQ84" s="8"/>
      <c r="BR84" s="11"/>
    </row>
    <row r="85" spans="1:70" ht="204.75" x14ac:dyDescent="0.25">
      <c r="A85" s="18" t="s">
        <v>141</v>
      </c>
      <c r="B85" s="16" t="s">
        <v>45</v>
      </c>
      <c r="C85" s="16" t="s">
        <v>49</v>
      </c>
      <c r="D85" s="16" t="s">
        <v>72</v>
      </c>
      <c r="E85" s="16" t="s">
        <v>140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16" t="s">
        <v>142</v>
      </c>
      <c r="U85" s="4"/>
      <c r="V85" s="5"/>
      <c r="W85" s="5"/>
      <c r="X85" s="5"/>
      <c r="Y85" s="5"/>
      <c r="Z85" s="3"/>
      <c r="AA85" s="8"/>
      <c r="AB85" s="8">
        <v>13333.8</v>
      </c>
      <c r="AC85" s="8"/>
      <c r="AD85" s="8">
        <v>2731</v>
      </c>
      <c r="AE85" s="8"/>
      <c r="AF85" s="8"/>
      <c r="AG85" s="8"/>
      <c r="AH85" s="8"/>
      <c r="AI85" s="8"/>
      <c r="AJ85" s="8"/>
      <c r="AK85" s="8"/>
      <c r="AL85" s="8">
        <v>16064.8</v>
      </c>
      <c r="AM85" s="8">
        <v>13333.8</v>
      </c>
      <c r="AN85" s="8">
        <v>2731</v>
      </c>
      <c r="AO85" s="8"/>
      <c r="AP85" s="8"/>
      <c r="AQ85" s="8"/>
      <c r="AR85" s="42">
        <v>16064.7</v>
      </c>
      <c r="AS85" s="8">
        <v>13333.8</v>
      </c>
      <c r="AT85" s="8">
        <v>2731</v>
      </c>
      <c r="AU85" s="8"/>
      <c r="AV85" s="8"/>
      <c r="AW85" s="8"/>
      <c r="AX85" s="8">
        <v>7416.8</v>
      </c>
      <c r="AY85" s="8"/>
      <c r="AZ85" s="8">
        <v>1628.1</v>
      </c>
      <c r="BA85" s="8"/>
      <c r="BB85" s="8"/>
      <c r="BC85" s="8"/>
      <c r="BD85" s="8"/>
      <c r="BE85" s="8"/>
      <c r="BF85" s="8"/>
      <c r="BG85" s="8"/>
      <c r="BH85" s="8">
        <v>9044.9</v>
      </c>
      <c r="BI85" s="8">
        <v>7416.8</v>
      </c>
      <c r="BJ85" s="8">
        <v>1628.1</v>
      </c>
      <c r="BK85" s="8"/>
      <c r="BL85" s="8"/>
      <c r="BM85" s="8"/>
      <c r="BN85" s="8">
        <v>7416.8</v>
      </c>
      <c r="BO85" s="8">
        <v>1628.1</v>
      </c>
      <c r="BP85" s="8"/>
      <c r="BQ85" s="8"/>
      <c r="BR85" s="11"/>
    </row>
    <row r="86" spans="1:70" ht="141.75" x14ac:dyDescent="0.25">
      <c r="A86" s="17" t="s">
        <v>143</v>
      </c>
      <c r="B86" s="14" t="s">
        <v>45</v>
      </c>
      <c r="C86" s="14" t="s">
        <v>49</v>
      </c>
      <c r="D86" s="14" t="s">
        <v>72</v>
      </c>
      <c r="E86" s="14" t="s">
        <v>144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14"/>
      <c r="U86" s="4"/>
      <c r="V86" s="5"/>
      <c r="W86" s="5"/>
      <c r="X86" s="5"/>
      <c r="Y86" s="5"/>
      <c r="Z86" s="3"/>
      <c r="AA86" s="8">
        <v>2555.1</v>
      </c>
      <c r="AB86" s="8"/>
      <c r="AC86" s="8"/>
      <c r="AD86" s="8">
        <v>2573.9</v>
      </c>
      <c r="AE86" s="8">
        <v>2555.1</v>
      </c>
      <c r="AF86" s="8"/>
      <c r="AG86" s="8"/>
      <c r="AH86" s="8"/>
      <c r="AI86" s="8"/>
      <c r="AJ86" s="8"/>
      <c r="AK86" s="8"/>
      <c r="AL86" s="8">
        <v>18.8</v>
      </c>
      <c r="AM86" s="8"/>
      <c r="AN86" s="8">
        <v>18.8</v>
      </c>
      <c r="AO86" s="8"/>
      <c r="AP86" s="8"/>
      <c r="AQ86" s="8"/>
      <c r="AR86" s="32">
        <f>AR87+AR88</f>
        <v>2101.8000000000002</v>
      </c>
      <c r="AS86" s="8"/>
      <c r="AT86" s="8">
        <v>2573.9</v>
      </c>
      <c r="AU86" s="8"/>
      <c r="AV86" s="8"/>
      <c r="AW86" s="8">
        <v>2662.9</v>
      </c>
      <c r="AX86" s="8"/>
      <c r="AY86" s="8"/>
      <c r="AZ86" s="8">
        <v>2662.9</v>
      </c>
      <c r="BA86" s="8">
        <v>2662.9</v>
      </c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>
        <v>2765.8</v>
      </c>
      <c r="BP86" s="8"/>
      <c r="BQ86" s="8"/>
      <c r="BR86" s="11"/>
    </row>
    <row r="87" spans="1:70" ht="189" x14ac:dyDescent="0.25">
      <c r="A87" s="18" t="s">
        <v>145</v>
      </c>
      <c r="B87" s="16" t="s">
        <v>45</v>
      </c>
      <c r="C87" s="16" t="s">
        <v>49</v>
      </c>
      <c r="D87" s="16" t="s">
        <v>72</v>
      </c>
      <c r="E87" s="16" t="s">
        <v>144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16" t="s">
        <v>40</v>
      </c>
      <c r="U87" s="4"/>
      <c r="V87" s="5"/>
      <c r="W87" s="5"/>
      <c r="X87" s="5"/>
      <c r="Y87" s="5"/>
      <c r="Z87" s="3"/>
      <c r="AA87" s="8">
        <v>2466.3000000000002</v>
      </c>
      <c r="AB87" s="8"/>
      <c r="AC87" s="8"/>
      <c r="AD87" s="8">
        <v>2485.1</v>
      </c>
      <c r="AE87" s="8">
        <v>2466.3000000000002</v>
      </c>
      <c r="AF87" s="8"/>
      <c r="AG87" s="8"/>
      <c r="AH87" s="8"/>
      <c r="AI87" s="8"/>
      <c r="AJ87" s="8"/>
      <c r="AK87" s="8"/>
      <c r="AL87" s="8">
        <v>18.8</v>
      </c>
      <c r="AM87" s="8"/>
      <c r="AN87" s="8">
        <v>18.8</v>
      </c>
      <c r="AO87" s="8"/>
      <c r="AP87" s="8"/>
      <c r="AQ87" s="8"/>
      <c r="AR87" s="42">
        <v>2013</v>
      </c>
      <c r="AS87" s="8"/>
      <c r="AT87" s="8">
        <v>2485.1</v>
      </c>
      <c r="AU87" s="8"/>
      <c r="AV87" s="8"/>
      <c r="AW87" s="8">
        <v>2574.1</v>
      </c>
      <c r="AX87" s="8"/>
      <c r="AY87" s="8"/>
      <c r="AZ87" s="8">
        <v>2574.1</v>
      </c>
      <c r="BA87" s="8">
        <v>2574.1</v>
      </c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>
        <v>2677</v>
      </c>
      <c r="BP87" s="8"/>
      <c r="BQ87" s="8"/>
      <c r="BR87" s="11"/>
    </row>
    <row r="88" spans="1:70" ht="189" x14ac:dyDescent="0.25">
      <c r="A88" s="18" t="s">
        <v>146</v>
      </c>
      <c r="B88" s="16" t="s">
        <v>45</v>
      </c>
      <c r="C88" s="16" t="s">
        <v>49</v>
      </c>
      <c r="D88" s="16" t="s">
        <v>72</v>
      </c>
      <c r="E88" s="16" t="s">
        <v>144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16" t="s">
        <v>44</v>
      </c>
      <c r="U88" s="4"/>
      <c r="V88" s="5"/>
      <c r="W88" s="5"/>
      <c r="X88" s="5"/>
      <c r="Y88" s="5"/>
      <c r="Z88" s="3"/>
      <c r="AA88" s="8">
        <v>88.8</v>
      </c>
      <c r="AB88" s="8"/>
      <c r="AC88" s="8"/>
      <c r="AD88" s="8">
        <v>88.8</v>
      </c>
      <c r="AE88" s="8">
        <v>88.8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42">
        <v>88.8</v>
      </c>
      <c r="AS88" s="8"/>
      <c r="AT88" s="8">
        <v>88.8</v>
      </c>
      <c r="AU88" s="8"/>
      <c r="AV88" s="8"/>
      <c r="AW88" s="8">
        <v>88.8</v>
      </c>
      <c r="AX88" s="8"/>
      <c r="AY88" s="8"/>
      <c r="AZ88" s="8">
        <v>88.8</v>
      </c>
      <c r="BA88" s="8">
        <v>88.8</v>
      </c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>
        <v>88.8</v>
      </c>
      <c r="BP88" s="8"/>
      <c r="BQ88" s="8"/>
      <c r="BR88" s="11"/>
    </row>
    <row r="89" spans="1:70" ht="126" x14ac:dyDescent="0.25">
      <c r="A89" s="13" t="s">
        <v>147</v>
      </c>
      <c r="B89" s="14" t="s">
        <v>45</v>
      </c>
      <c r="C89" s="14" t="s">
        <v>49</v>
      </c>
      <c r="D89" s="14" t="s">
        <v>72</v>
      </c>
      <c r="E89" s="14" t="s">
        <v>148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14"/>
      <c r="U89" s="4"/>
      <c r="V89" s="5"/>
      <c r="W89" s="5"/>
      <c r="X89" s="5"/>
      <c r="Y89" s="5"/>
      <c r="Z89" s="3"/>
      <c r="AA89" s="8"/>
      <c r="AB89" s="8"/>
      <c r="AC89" s="8"/>
      <c r="AD89" s="8"/>
      <c r="AE89" s="8"/>
      <c r="AF89" s="8">
        <v>64.5</v>
      </c>
      <c r="AG89" s="8"/>
      <c r="AH89" s="8"/>
      <c r="AI89" s="8"/>
      <c r="AJ89" s="8"/>
      <c r="AK89" s="8"/>
      <c r="AL89" s="8">
        <v>64.5</v>
      </c>
      <c r="AM89" s="8"/>
      <c r="AN89" s="8"/>
      <c r="AO89" s="8">
        <v>64.5</v>
      </c>
      <c r="AP89" s="8"/>
      <c r="AQ89" s="8"/>
      <c r="AR89" s="32">
        <f>AR90</f>
        <v>64.3</v>
      </c>
      <c r="AS89" s="8"/>
      <c r="AT89" s="8"/>
      <c r="AU89" s="8">
        <v>64.5</v>
      </c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11"/>
    </row>
    <row r="90" spans="1:70" ht="157.5" x14ac:dyDescent="0.25">
      <c r="A90" s="18" t="s">
        <v>149</v>
      </c>
      <c r="B90" s="16" t="s">
        <v>45</v>
      </c>
      <c r="C90" s="16" t="s">
        <v>49</v>
      </c>
      <c r="D90" s="16" t="s">
        <v>72</v>
      </c>
      <c r="E90" s="16" t="s">
        <v>148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16" t="s">
        <v>40</v>
      </c>
      <c r="U90" s="4"/>
      <c r="V90" s="5"/>
      <c r="W90" s="5"/>
      <c r="X90" s="5"/>
      <c r="Y90" s="5"/>
      <c r="Z90" s="3"/>
      <c r="AA90" s="8"/>
      <c r="AB90" s="8"/>
      <c r="AC90" s="8"/>
      <c r="AD90" s="8"/>
      <c r="AE90" s="8"/>
      <c r="AF90" s="8">
        <v>64.5</v>
      </c>
      <c r="AG90" s="8"/>
      <c r="AH90" s="8"/>
      <c r="AI90" s="8"/>
      <c r="AJ90" s="8"/>
      <c r="AK90" s="8"/>
      <c r="AL90" s="8">
        <v>64.5</v>
      </c>
      <c r="AM90" s="8"/>
      <c r="AN90" s="8"/>
      <c r="AO90" s="8">
        <v>64.5</v>
      </c>
      <c r="AP90" s="8"/>
      <c r="AQ90" s="8"/>
      <c r="AR90" s="42">
        <v>64.3</v>
      </c>
      <c r="AS90" s="8"/>
      <c r="AT90" s="8"/>
      <c r="AU90" s="8">
        <v>64.5</v>
      </c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11"/>
    </row>
    <row r="91" spans="1:70" ht="94.5" x14ac:dyDescent="0.25">
      <c r="A91" s="13" t="s">
        <v>151</v>
      </c>
      <c r="B91" s="14" t="s">
        <v>45</v>
      </c>
      <c r="C91" s="14" t="s">
        <v>49</v>
      </c>
      <c r="D91" s="14" t="s">
        <v>150</v>
      </c>
      <c r="E91" s="14" t="s">
        <v>152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14"/>
      <c r="U91" s="4"/>
      <c r="V91" s="5"/>
      <c r="W91" s="5"/>
      <c r="X91" s="5"/>
      <c r="Y91" s="5"/>
      <c r="Z91" s="3"/>
      <c r="AA91" s="8">
        <v>2260</v>
      </c>
      <c r="AB91" s="8"/>
      <c r="AC91" s="8"/>
      <c r="AD91" s="8"/>
      <c r="AE91" s="8"/>
      <c r="AF91" s="8">
        <v>2260</v>
      </c>
      <c r="AG91" s="8">
        <v>2260</v>
      </c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32">
        <f>AR92</f>
        <v>2260</v>
      </c>
      <c r="AS91" s="8"/>
      <c r="AT91" s="8"/>
      <c r="AU91" s="8">
        <v>2260</v>
      </c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11"/>
    </row>
    <row r="92" spans="1:70" ht="157.5" x14ac:dyDescent="0.25">
      <c r="A92" s="18" t="s">
        <v>153</v>
      </c>
      <c r="B92" s="16" t="s">
        <v>45</v>
      </c>
      <c r="C92" s="16" t="s">
        <v>49</v>
      </c>
      <c r="D92" s="16" t="s">
        <v>150</v>
      </c>
      <c r="E92" s="16" t="s">
        <v>152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16" t="s">
        <v>142</v>
      </c>
      <c r="U92" s="4"/>
      <c r="V92" s="5"/>
      <c r="W92" s="5"/>
      <c r="X92" s="5"/>
      <c r="Y92" s="5"/>
      <c r="Z92" s="3"/>
      <c r="AA92" s="8">
        <v>2260</v>
      </c>
      <c r="AB92" s="8"/>
      <c r="AC92" s="8"/>
      <c r="AD92" s="8"/>
      <c r="AE92" s="8"/>
      <c r="AF92" s="8">
        <v>2260</v>
      </c>
      <c r="AG92" s="8">
        <v>2260</v>
      </c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42">
        <v>2260</v>
      </c>
      <c r="AS92" s="8"/>
      <c r="AT92" s="8"/>
      <c r="AU92" s="8">
        <v>2260</v>
      </c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11"/>
    </row>
    <row r="93" spans="1:70" ht="47.25" x14ac:dyDescent="0.25">
      <c r="A93" s="13" t="s">
        <v>154</v>
      </c>
      <c r="B93" s="14" t="s">
        <v>45</v>
      </c>
      <c r="C93" s="14" t="s">
        <v>49</v>
      </c>
      <c r="D93" s="14" t="s">
        <v>118</v>
      </c>
      <c r="E93" s="14" t="s">
        <v>155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14"/>
      <c r="U93" s="4"/>
      <c r="V93" s="5"/>
      <c r="W93" s="5"/>
      <c r="X93" s="5"/>
      <c r="Y93" s="5"/>
      <c r="Z93" s="3"/>
      <c r="AA93" s="8">
        <v>51065.7</v>
      </c>
      <c r="AB93" s="8"/>
      <c r="AC93" s="8"/>
      <c r="AD93" s="8"/>
      <c r="AE93" s="8"/>
      <c r="AF93" s="8">
        <v>59455.1</v>
      </c>
      <c r="AG93" s="8">
        <v>51065.7</v>
      </c>
      <c r="AH93" s="8"/>
      <c r="AI93" s="8"/>
      <c r="AJ93" s="8"/>
      <c r="AK93" s="8"/>
      <c r="AL93" s="8">
        <v>8389.4</v>
      </c>
      <c r="AM93" s="8"/>
      <c r="AN93" s="8"/>
      <c r="AO93" s="8">
        <v>8389.4</v>
      </c>
      <c r="AP93" s="8"/>
      <c r="AQ93" s="8"/>
      <c r="AR93" s="32">
        <f>AR94</f>
        <v>51410.400000000001</v>
      </c>
      <c r="AS93" s="8"/>
      <c r="AT93" s="8"/>
      <c r="AU93" s="8">
        <v>59455.1</v>
      </c>
      <c r="AV93" s="8"/>
      <c r="AW93" s="8">
        <v>52752.800000000003</v>
      </c>
      <c r="AX93" s="8"/>
      <c r="AY93" s="8"/>
      <c r="AZ93" s="8"/>
      <c r="BA93" s="8"/>
      <c r="BB93" s="8">
        <v>52721.1</v>
      </c>
      <c r="BC93" s="8">
        <v>52752.800000000003</v>
      </c>
      <c r="BD93" s="8"/>
      <c r="BE93" s="8"/>
      <c r="BF93" s="8"/>
      <c r="BG93" s="8"/>
      <c r="BH93" s="8">
        <v>-31.7</v>
      </c>
      <c r="BI93" s="8"/>
      <c r="BJ93" s="8"/>
      <c r="BK93" s="8">
        <v>-31.7</v>
      </c>
      <c r="BL93" s="8"/>
      <c r="BM93" s="8"/>
      <c r="BN93" s="8"/>
      <c r="BO93" s="8"/>
      <c r="BP93" s="8">
        <v>63417.599999999999</v>
      </c>
      <c r="BQ93" s="8"/>
      <c r="BR93" s="11"/>
    </row>
    <row r="94" spans="1:70" ht="94.5" x14ac:dyDescent="0.25">
      <c r="A94" s="15" t="s">
        <v>156</v>
      </c>
      <c r="B94" s="16" t="s">
        <v>45</v>
      </c>
      <c r="C94" s="16" t="s">
        <v>49</v>
      </c>
      <c r="D94" s="16" t="s">
        <v>118</v>
      </c>
      <c r="E94" s="16" t="s">
        <v>155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16" t="s">
        <v>44</v>
      </c>
      <c r="U94" s="4"/>
      <c r="V94" s="5"/>
      <c r="W94" s="5"/>
      <c r="X94" s="5"/>
      <c r="Y94" s="5"/>
      <c r="Z94" s="3"/>
      <c r="AA94" s="8">
        <v>51065.7</v>
      </c>
      <c r="AB94" s="8"/>
      <c r="AC94" s="8"/>
      <c r="AD94" s="8"/>
      <c r="AE94" s="8"/>
      <c r="AF94" s="8">
        <v>59455.1</v>
      </c>
      <c r="AG94" s="8">
        <v>51065.7</v>
      </c>
      <c r="AH94" s="8"/>
      <c r="AI94" s="8"/>
      <c r="AJ94" s="8"/>
      <c r="AK94" s="8"/>
      <c r="AL94" s="8">
        <v>8389.4</v>
      </c>
      <c r="AM94" s="8"/>
      <c r="AN94" s="8"/>
      <c r="AO94" s="8">
        <v>8389.4</v>
      </c>
      <c r="AP94" s="8"/>
      <c r="AQ94" s="8"/>
      <c r="AR94" s="42">
        <v>51410.400000000001</v>
      </c>
      <c r="AS94" s="8"/>
      <c r="AT94" s="8"/>
      <c r="AU94" s="8">
        <v>59455.1</v>
      </c>
      <c r="AV94" s="8"/>
      <c r="AW94" s="8">
        <v>52752.800000000003</v>
      </c>
      <c r="AX94" s="8"/>
      <c r="AY94" s="8"/>
      <c r="AZ94" s="8"/>
      <c r="BA94" s="8"/>
      <c r="BB94" s="8">
        <v>52721.1</v>
      </c>
      <c r="BC94" s="8">
        <v>52752.800000000003</v>
      </c>
      <c r="BD94" s="8"/>
      <c r="BE94" s="8"/>
      <c r="BF94" s="8"/>
      <c r="BG94" s="8"/>
      <c r="BH94" s="8">
        <v>-31.7</v>
      </c>
      <c r="BI94" s="8"/>
      <c r="BJ94" s="8"/>
      <c r="BK94" s="8">
        <v>-31.7</v>
      </c>
      <c r="BL94" s="8"/>
      <c r="BM94" s="8"/>
      <c r="BN94" s="8"/>
      <c r="BO94" s="8"/>
      <c r="BP94" s="8">
        <v>63417.599999999999</v>
      </c>
      <c r="BQ94" s="8"/>
      <c r="BR94" s="11"/>
    </row>
    <row r="95" spans="1:70" ht="47.25" x14ac:dyDescent="0.25">
      <c r="A95" s="13" t="s">
        <v>157</v>
      </c>
      <c r="B95" s="14" t="s">
        <v>45</v>
      </c>
      <c r="C95" s="14" t="s">
        <v>49</v>
      </c>
      <c r="D95" s="14" t="s">
        <v>118</v>
      </c>
      <c r="E95" s="14" t="s">
        <v>158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4"/>
      <c r="U95" s="4"/>
      <c r="V95" s="5"/>
      <c r="W95" s="5"/>
      <c r="X95" s="5"/>
      <c r="Y95" s="5"/>
      <c r="Z95" s="3"/>
      <c r="AA95" s="8"/>
      <c r="AB95" s="8"/>
      <c r="AC95" s="8"/>
      <c r="AD95" s="8">
        <v>55408.7</v>
      </c>
      <c r="AE95" s="8"/>
      <c r="AF95" s="8">
        <v>559.9</v>
      </c>
      <c r="AG95" s="8"/>
      <c r="AH95" s="8"/>
      <c r="AI95" s="8"/>
      <c r="AJ95" s="8"/>
      <c r="AK95" s="8"/>
      <c r="AL95" s="8">
        <v>55968.6</v>
      </c>
      <c r="AM95" s="8"/>
      <c r="AN95" s="8">
        <v>55408.7</v>
      </c>
      <c r="AO95" s="8">
        <v>559.9</v>
      </c>
      <c r="AP95" s="8"/>
      <c r="AQ95" s="8"/>
      <c r="AR95" s="32">
        <f>AR96</f>
        <v>43685.2</v>
      </c>
      <c r="AS95" s="8"/>
      <c r="AT95" s="8">
        <v>55408.7</v>
      </c>
      <c r="AU95" s="8">
        <v>559.9</v>
      </c>
      <c r="AV95" s="8"/>
      <c r="AW95" s="8"/>
      <c r="AX95" s="8"/>
      <c r="AY95" s="8"/>
      <c r="AZ95" s="8">
        <v>51319.8</v>
      </c>
      <c r="BA95" s="8"/>
      <c r="BB95" s="8">
        <v>518.4</v>
      </c>
      <c r="BC95" s="8"/>
      <c r="BD95" s="8"/>
      <c r="BE95" s="8"/>
      <c r="BF95" s="8"/>
      <c r="BG95" s="8"/>
      <c r="BH95" s="8">
        <v>51838.2</v>
      </c>
      <c r="BI95" s="8"/>
      <c r="BJ95" s="8">
        <v>51319.8</v>
      </c>
      <c r="BK95" s="8">
        <v>518.4</v>
      </c>
      <c r="BL95" s="8"/>
      <c r="BM95" s="8"/>
      <c r="BN95" s="8"/>
      <c r="BO95" s="8">
        <v>28053.9</v>
      </c>
      <c r="BP95" s="8">
        <v>283.39999999999998</v>
      </c>
      <c r="BQ95" s="8"/>
      <c r="BR95" s="11"/>
    </row>
    <row r="96" spans="1:70" ht="94.5" x14ac:dyDescent="0.25">
      <c r="A96" s="15" t="s">
        <v>159</v>
      </c>
      <c r="B96" s="16" t="s">
        <v>45</v>
      </c>
      <c r="C96" s="16" t="s">
        <v>49</v>
      </c>
      <c r="D96" s="16" t="s">
        <v>118</v>
      </c>
      <c r="E96" s="16" t="s">
        <v>158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16" t="s">
        <v>44</v>
      </c>
      <c r="U96" s="4"/>
      <c r="V96" s="5"/>
      <c r="W96" s="5"/>
      <c r="X96" s="5"/>
      <c r="Y96" s="5"/>
      <c r="Z96" s="3"/>
      <c r="AA96" s="8"/>
      <c r="AB96" s="8"/>
      <c r="AC96" s="8"/>
      <c r="AD96" s="8">
        <v>55408.7</v>
      </c>
      <c r="AE96" s="8"/>
      <c r="AF96" s="8">
        <v>559.9</v>
      </c>
      <c r="AG96" s="8"/>
      <c r="AH96" s="8"/>
      <c r="AI96" s="8"/>
      <c r="AJ96" s="8"/>
      <c r="AK96" s="8"/>
      <c r="AL96" s="8">
        <v>55968.6</v>
      </c>
      <c r="AM96" s="8"/>
      <c r="AN96" s="8">
        <v>55408.7</v>
      </c>
      <c r="AO96" s="8">
        <v>559.9</v>
      </c>
      <c r="AP96" s="8"/>
      <c r="AQ96" s="8"/>
      <c r="AR96" s="42">
        <v>43685.2</v>
      </c>
      <c r="AS96" s="8"/>
      <c r="AT96" s="8">
        <v>55408.7</v>
      </c>
      <c r="AU96" s="8">
        <v>559.9</v>
      </c>
      <c r="AV96" s="8"/>
      <c r="AW96" s="8"/>
      <c r="AX96" s="8"/>
      <c r="AY96" s="8"/>
      <c r="AZ96" s="8">
        <v>51319.8</v>
      </c>
      <c r="BA96" s="8"/>
      <c r="BB96" s="8">
        <v>518.4</v>
      </c>
      <c r="BC96" s="8"/>
      <c r="BD96" s="8"/>
      <c r="BE96" s="8"/>
      <c r="BF96" s="8"/>
      <c r="BG96" s="8"/>
      <c r="BH96" s="8">
        <v>51838.2</v>
      </c>
      <c r="BI96" s="8"/>
      <c r="BJ96" s="8">
        <v>51319.8</v>
      </c>
      <c r="BK96" s="8">
        <v>518.4</v>
      </c>
      <c r="BL96" s="8"/>
      <c r="BM96" s="8"/>
      <c r="BN96" s="8"/>
      <c r="BO96" s="8">
        <v>28053.9</v>
      </c>
      <c r="BP96" s="8">
        <v>283.39999999999998</v>
      </c>
      <c r="BQ96" s="8"/>
      <c r="BR96" s="11"/>
    </row>
    <row r="97" spans="1:70" ht="78.75" x14ac:dyDescent="0.25">
      <c r="A97" s="13" t="s">
        <v>160</v>
      </c>
      <c r="B97" s="14" t="s">
        <v>45</v>
      </c>
      <c r="C97" s="14" t="s">
        <v>49</v>
      </c>
      <c r="D97" s="14" t="s">
        <v>118</v>
      </c>
      <c r="E97" s="14" t="s">
        <v>161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14"/>
      <c r="U97" s="4"/>
      <c r="V97" s="5"/>
      <c r="W97" s="5"/>
      <c r="X97" s="5"/>
      <c r="Y97" s="5"/>
      <c r="Z97" s="3"/>
      <c r="AA97" s="8"/>
      <c r="AB97" s="8"/>
      <c r="AC97" s="8"/>
      <c r="AD97" s="8"/>
      <c r="AE97" s="8"/>
      <c r="AF97" s="8">
        <v>3989.4</v>
      </c>
      <c r="AG97" s="8"/>
      <c r="AH97" s="8"/>
      <c r="AI97" s="8"/>
      <c r="AJ97" s="8"/>
      <c r="AK97" s="8"/>
      <c r="AL97" s="8">
        <v>3989.4</v>
      </c>
      <c r="AM97" s="8"/>
      <c r="AN97" s="8"/>
      <c r="AO97" s="8">
        <v>3989.4</v>
      </c>
      <c r="AP97" s="8"/>
      <c r="AQ97" s="8"/>
      <c r="AR97" s="32">
        <f>AR98</f>
        <v>3989.4</v>
      </c>
      <c r="AS97" s="8"/>
      <c r="AT97" s="8"/>
      <c r="AU97" s="8">
        <v>3989.4</v>
      </c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11"/>
    </row>
    <row r="98" spans="1:70" ht="126" x14ac:dyDescent="0.25">
      <c r="A98" s="15" t="s">
        <v>162</v>
      </c>
      <c r="B98" s="16" t="s">
        <v>45</v>
      </c>
      <c r="C98" s="16" t="s">
        <v>49</v>
      </c>
      <c r="D98" s="16" t="s">
        <v>118</v>
      </c>
      <c r="E98" s="16" t="s">
        <v>161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6" t="s">
        <v>44</v>
      </c>
      <c r="U98" s="4"/>
      <c r="V98" s="5"/>
      <c r="W98" s="5"/>
      <c r="X98" s="5"/>
      <c r="Y98" s="5"/>
      <c r="Z98" s="3"/>
      <c r="AA98" s="8"/>
      <c r="AB98" s="8"/>
      <c r="AC98" s="8"/>
      <c r="AD98" s="8"/>
      <c r="AE98" s="8"/>
      <c r="AF98" s="8">
        <v>3989.4</v>
      </c>
      <c r="AG98" s="8"/>
      <c r="AH98" s="8"/>
      <c r="AI98" s="8"/>
      <c r="AJ98" s="8"/>
      <c r="AK98" s="8"/>
      <c r="AL98" s="8">
        <v>3989.4</v>
      </c>
      <c r="AM98" s="8"/>
      <c r="AN98" s="8"/>
      <c r="AO98" s="8">
        <v>3989.4</v>
      </c>
      <c r="AP98" s="8"/>
      <c r="AQ98" s="8"/>
      <c r="AR98" s="42">
        <v>3989.4</v>
      </c>
      <c r="AS98" s="8"/>
      <c r="AT98" s="8"/>
      <c r="AU98" s="8">
        <v>3989.4</v>
      </c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11"/>
    </row>
    <row r="99" spans="1:70" ht="126" x14ac:dyDescent="0.25">
      <c r="A99" s="13" t="s">
        <v>164</v>
      </c>
      <c r="B99" s="14" t="s">
        <v>45</v>
      </c>
      <c r="C99" s="14" t="s">
        <v>49</v>
      </c>
      <c r="D99" s="14" t="s">
        <v>163</v>
      </c>
      <c r="E99" s="14" t="s">
        <v>165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5"/>
      <c r="W99" s="5"/>
      <c r="X99" s="5"/>
      <c r="Y99" s="5"/>
      <c r="Z99" s="3"/>
      <c r="AA99" s="8"/>
      <c r="AB99" s="8"/>
      <c r="AC99" s="8"/>
      <c r="AD99" s="8"/>
      <c r="AE99" s="8"/>
      <c r="AF99" s="8">
        <v>250</v>
      </c>
      <c r="AG99" s="8"/>
      <c r="AH99" s="8"/>
      <c r="AI99" s="8"/>
      <c r="AJ99" s="8"/>
      <c r="AK99" s="8"/>
      <c r="AL99" s="8">
        <v>250</v>
      </c>
      <c r="AM99" s="8"/>
      <c r="AN99" s="8"/>
      <c r="AO99" s="8">
        <v>250</v>
      </c>
      <c r="AP99" s="8"/>
      <c r="AQ99" s="8"/>
      <c r="AR99" s="32">
        <f>AR100</f>
        <v>250</v>
      </c>
      <c r="AS99" s="8"/>
      <c r="AT99" s="8"/>
      <c r="AU99" s="8">
        <v>250</v>
      </c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11"/>
    </row>
    <row r="100" spans="1:70" ht="173.25" x14ac:dyDescent="0.25">
      <c r="A100" s="18" t="s">
        <v>166</v>
      </c>
      <c r="B100" s="16" t="s">
        <v>45</v>
      </c>
      <c r="C100" s="16" t="s">
        <v>49</v>
      </c>
      <c r="D100" s="16" t="s">
        <v>163</v>
      </c>
      <c r="E100" s="16" t="s">
        <v>165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6" t="s">
        <v>44</v>
      </c>
      <c r="U100" s="4"/>
      <c r="V100" s="5"/>
      <c r="W100" s="5"/>
      <c r="X100" s="5"/>
      <c r="Y100" s="5"/>
      <c r="Z100" s="3"/>
      <c r="AA100" s="8"/>
      <c r="AB100" s="8"/>
      <c r="AC100" s="8"/>
      <c r="AD100" s="8"/>
      <c r="AE100" s="8"/>
      <c r="AF100" s="8">
        <v>250</v>
      </c>
      <c r="AG100" s="8"/>
      <c r="AH100" s="8"/>
      <c r="AI100" s="8"/>
      <c r="AJ100" s="8"/>
      <c r="AK100" s="8"/>
      <c r="AL100" s="8">
        <v>250</v>
      </c>
      <c r="AM100" s="8"/>
      <c r="AN100" s="8"/>
      <c r="AO100" s="8">
        <v>250</v>
      </c>
      <c r="AP100" s="8"/>
      <c r="AQ100" s="8"/>
      <c r="AR100" s="42">
        <v>250</v>
      </c>
      <c r="AS100" s="8"/>
      <c r="AT100" s="8"/>
      <c r="AU100" s="8">
        <v>250</v>
      </c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11"/>
    </row>
    <row r="101" spans="1:70" ht="31.5" x14ac:dyDescent="0.25">
      <c r="A101" s="13" t="s">
        <v>167</v>
      </c>
      <c r="B101" s="14" t="s">
        <v>45</v>
      </c>
      <c r="C101" s="14" t="s">
        <v>72</v>
      </c>
      <c r="D101" s="14" t="s">
        <v>47</v>
      </c>
      <c r="E101" s="14" t="s">
        <v>168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4"/>
      <c r="U101" s="4"/>
      <c r="V101" s="5"/>
      <c r="W101" s="5"/>
      <c r="X101" s="5"/>
      <c r="Y101" s="5"/>
      <c r="Z101" s="3"/>
      <c r="AA101" s="8"/>
      <c r="AB101" s="8"/>
      <c r="AC101" s="8"/>
      <c r="AD101" s="8"/>
      <c r="AE101" s="8"/>
      <c r="AF101" s="8">
        <v>52</v>
      </c>
      <c r="AG101" s="8"/>
      <c r="AH101" s="8"/>
      <c r="AI101" s="8"/>
      <c r="AJ101" s="8"/>
      <c r="AK101" s="8"/>
      <c r="AL101" s="8">
        <v>52</v>
      </c>
      <c r="AM101" s="8"/>
      <c r="AN101" s="8"/>
      <c r="AO101" s="8">
        <v>52</v>
      </c>
      <c r="AP101" s="8"/>
      <c r="AQ101" s="8"/>
      <c r="AR101" s="32">
        <f>AR102</f>
        <v>52</v>
      </c>
      <c r="AS101" s="8"/>
      <c r="AT101" s="8"/>
      <c r="AU101" s="8">
        <v>52</v>
      </c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11"/>
    </row>
    <row r="102" spans="1:70" ht="78.75" x14ac:dyDescent="0.25">
      <c r="A102" s="15" t="s">
        <v>169</v>
      </c>
      <c r="B102" s="16" t="s">
        <v>45</v>
      </c>
      <c r="C102" s="16" t="s">
        <v>72</v>
      </c>
      <c r="D102" s="16" t="s">
        <v>47</v>
      </c>
      <c r="E102" s="16" t="s">
        <v>168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6" t="s">
        <v>44</v>
      </c>
      <c r="U102" s="4"/>
      <c r="V102" s="5"/>
      <c r="W102" s="5"/>
      <c r="X102" s="5"/>
      <c r="Y102" s="5"/>
      <c r="Z102" s="3"/>
      <c r="AA102" s="8"/>
      <c r="AB102" s="8"/>
      <c r="AC102" s="8"/>
      <c r="AD102" s="8"/>
      <c r="AE102" s="8"/>
      <c r="AF102" s="8">
        <v>52</v>
      </c>
      <c r="AG102" s="8"/>
      <c r="AH102" s="8"/>
      <c r="AI102" s="8"/>
      <c r="AJ102" s="8"/>
      <c r="AK102" s="8"/>
      <c r="AL102" s="8">
        <v>52</v>
      </c>
      <c r="AM102" s="8"/>
      <c r="AN102" s="8"/>
      <c r="AO102" s="8">
        <v>52</v>
      </c>
      <c r="AP102" s="8"/>
      <c r="AQ102" s="8"/>
      <c r="AR102" s="42">
        <v>52</v>
      </c>
      <c r="AS102" s="8"/>
      <c r="AT102" s="8"/>
      <c r="AU102" s="8">
        <v>52</v>
      </c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11"/>
    </row>
    <row r="103" spans="1:70" ht="31.5" x14ac:dyDescent="0.25">
      <c r="A103" s="13" t="s">
        <v>170</v>
      </c>
      <c r="B103" s="14" t="s">
        <v>45</v>
      </c>
      <c r="C103" s="14" t="s">
        <v>72</v>
      </c>
      <c r="D103" s="14" t="s">
        <v>47</v>
      </c>
      <c r="E103" s="14" t="s">
        <v>171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4"/>
      <c r="U103" s="4"/>
      <c r="V103" s="5"/>
      <c r="W103" s="5"/>
      <c r="X103" s="5"/>
      <c r="Y103" s="5"/>
      <c r="Z103" s="3"/>
      <c r="AA103" s="8"/>
      <c r="AB103" s="8"/>
      <c r="AC103" s="8"/>
      <c r="AD103" s="8"/>
      <c r="AE103" s="8"/>
      <c r="AF103" s="8">
        <v>200</v>
      </c>
      <c r="AG103" s="8"/>
      <c r="AH103" s="8"/>
      <c r="AI103" s="8"/>
      <c r="AJ103" s="8"/>
      <c r="AK103" s="8"/>
      <c r="AL103" s="8">
        <v>200</v>
      </c>
      <c r="AM103" s="8"/>
      <c r="AN103" s="8"/>
      <c r="AO103" s="8">
        <v>200</v>
      </c>
      <c r="AP103" s="8"/>
      <c r="AQ103" s="8"/>
      <c r="AR103" s="32">
        <f>AR104</f>
        <v>200</v>
      </c>
      <c r="AS103" s="8"/>
      <c r="AT103" s="8"/>
      <c r="AU103" s="8">
        <v>200</v>
      </c>
      <c r="AV103" s="8"/>
      <c r="AW103" s="8"/>
      <c r="AX103" s="8"/>
      <c r="AY103" s="8"/>
      <c r="AZ103" s="8"/>
      <c r="BA103" s="8"/>
      <c r="BB103" s="8">
        <v>567</v>
      </c>
      <c r="BC103" s="8"/>
      <c r="BD103" s="8"/>
      <c r="BE103" s="8"/>
      <c r="BF103" s="8"/>
      <c r="BG103" s="8"/>
      <c r="BH103" s="8">
        <v>567</v>
      </c>
      <c r="BI103" s="8"/>
      <c r="BJ103" s="8"/>
      <c r="BK103" s="8">
        <v>567</v>
      </c>
      <c r="BL103" s="8"/>
      <c r="BM103" s="8"/>
      <c r="BN103" s="8"/>
      <c r="BO103" s="8"/>
      <c r="BP103" s="8"/>
      <c r="BQ103" s="8"/>
      <c r="BR103" s="11"/>
    </row>
    <row r="104" spans="1:70" ht="78.75" x14ac:dyDescent="0.25">
      <c r="A104" s="15" t="s">
        <v>172</v>
      </c>
      <c r="B104" s="16" t="s">
        <v>45</v>
      </c>
      <c r="C104" s="16" t="s">
        <v>72</v>
      </c>
      <c r="D104" s="16" t="s">
        <v>47</v>
      </c>
      <c r="E104" s="16" t="s">
        <v>171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6" t="s">
        <v>44</v>
      </c>
      <c r="U104" s="4"/>
      <c r="V104" s="5"/>
      <c r="W104" s="5"/>
      <c r="X104" s="5"/>
      <c r="Y104" s="5"/>
      <c r="Z104" s="3"/>
      <c r="AA104" s="8"/>
      <c r="AB104" s="8"/>
      <c r="AC104" s="8"/>
      <c r="AD104" s="8"/>
      <c r="AE104" s="8"/>
      <c r="AF104" s="8">
        <v>200</v>
      </c>
      <c r="AG104" s="8"/>
      <c r="AH104" s="8"/>
      <c r="AI104" s="8"/>
      <c r="AJ104" s="8"/>
      <c r="AK104" s="8"/>
      <c r="AL104" s="8">
        <v>200</v>
      </c>
      <c r="AM104" s="8"/>
      <c r="AN104" s="8"/>
      <c r="AO104" s="8">
        <v>200</v>
      </c>
      <c r="AP104" s="8"/>
      <c r="AQ104" s="8"/>
      <c r="AR104" s="42">
        <v>200</v>
      </c>
      <c r="AS104" s="8"/>
      <c r="AT104" s="8"/>
      <c r="AU104" s="8">
        <v>200</v>
      </c>
      <c r="AV104" s="8"/>
      <c r="AW104" s="8"/>
      <c r="AX104" s="8"/>
      <c r="AY104" s="8"/>
      <c r="AZ104" s="8"/>
      <c r="BA104" s="8"/>
      <c r="BB104" s="8">
        <v>567</v>
      </c>
      <c r="BC104" s="8"/>
      <c r="BD104" s="8"/>
      <c r="BE104" s="8"/>
      <c r="BF104" s="8"/>
      <c r="BG104" s="8"/>
      <c r="BH104" s="8">
        <v>567</v>
      </c>
      <c r="BI104" s="8"/>
      <c r="BJ104" s="8"/>
      <c r="BK104" s="8">
        <v>567</v>
      </c>
      <c r="BL104" s="8"/>
      <c r="BM104" s="8"/>
      <c r="BN104" s="8"/>
      <c r="BO104" s="8"/>
      <c r="BP104" s="8"/>
      <c r="BQ104" s="8"/>
      <c r="BR104" s="11"/>
    </row>
    <row r="105" spans="1:70" ht="47.25" x14ac:dyDescent="0.25">
      <c r="A105" s="13" t="s">
        <v>173</v>
      </c>
      <c r="B105" s="14" t="s">
        <v>45</v>
      </c>
      <c r="C105" s="14" t="s">
        <v>72</v>
      </c>
      <c r="D105" s="14" t="s">
        <v>47</v>
      </c>
      <c r="E105" s="14" t="s">
        <v>174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4"/>
      <c r="V105" s="5"/>
      <c r="W105" s="5"/>
      <c r="X105" s="5"/>
      <c r="Y105" s="5"/>
      <c r="Z105" s="3"/>
      <c r="AA105" s="8"/>
      <c r="AB105" s="8"/>
      <c r="AC105" s="8"/>
      <c r="AD105" s="8"/>
      <c r="AE105" s="8"/>
      <c r="AF105" s="8">
        <v>285</v>
      </c>
      <c r="AG105" s="8"/>
      <c r="AH105" s="8"/>
      <c r="AI105" s="8"/>
      <c r="AJ105" s="8"/>
      <c r="AK105" s="8"/>
      <c r="AL105" s="8">
        <v>285</v>
      </c>
      <c r="AM105" s="8"/>
      <c r="AN105" s="8"/>
      <c r="AO105" s="8">
        <v>285</v>
      </c>
      <c r="AP105" s="8"/>
      <c r="AQ105" s="8"/>
      <c r="AR105" s="32">
        <f>AR106</f>
        <v>285</v>
      </c>
      <c r="AS105" s="8"/>
      <c r="AT105" s="8"/>
      <c r="AU105" s="8">
        <v>285</v>
      </c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11"/>
    </row>
    <row r="106" spans="1:70" ht="94.5" x14ac:dyDescent="0.25">
      <c r="A106" s="15" t="s">
        <v>175</v>
      </c>
      <c r="B106" s="16" t="s">
        <v>45</v>
      </c>
      <c r="C106" s="16" t="s">
        <v>72</v>
      </c>
      <c r="D106" s="16" t="s">
        <v>47</v>
      </c>
      <c r="E106" s="16" t="s">
        <v>174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6" t="s">
        <v>44</v>
      </c>
      <c r="U106" s="4"/>
      <c r="V106" s="5"/>
      <c r="W106" s="5"/>
      <c r="X106" s="5"/>
      <c r="Y106" s="5"/>
      <c r="Z106" s="3"/>
      <c r="AA106" s="8"/>
      <c r="AB106" s="8"/>
      <c r="AC106" s="8"/>
      <c r="AD106" s="8"/>
      <c r="AE106" s="8"/>
      <c r="AF106" s="8">
        <v>285</v>
      </c>
      <c r="AG106" s="8"/>
      <c r="AH106" s="8"/>
      <c r="AI106" s="8"/>
      <c r="AJ106" s="8"/>
      <c r="AK106" s="8"/>
      <c r="AL106" s="8">
        <v>285</v>
      </c>
      <c r="AM106" s="8"/>
      <c r="AN106" s="8"/>
      <c r="AO106" s="8">
        <v>285</v>
      </c>
      <c r="AP106" s="8"/>
      <c r="AQ106" s="8"/>
      <c r="AR106" s="42">
        <v>285</v>
      </c>
      <c r="AS106" s="8"/>
      <c r="AT106" s="8"/>
      <c r="AU106" s="8">
        <v>285</v>
      </c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11"/>
    </row>
    <row r="107" spans="1:70" ht="126" x14ac:dyDescent="0.25">
      <c r="A107" s="13" t="s">
        <v>176</v>
      </c>
      <c r="B107" s="14" t="s">
        <v>45</v>
      </c>
      <c r="C107" s="14" t="s">
        <v>72</v>
      </c>
      <c r="D107" s="14" t="s">
        <v>47</v>
      </c>
      <c r="E107" s="14" t="s">
        <v>177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4"/>
      <c r="V107" s="5"/>
      <c r="W107" s="5"/>
      <c r="X107" s="5"/>
      <c r="Y107" s="5"/>
      <c r="Z107" s="3"/>
      <c r="AA107" s="8"/>
      <c r="AB107" s="8"/>
      <c r="AC107" s="8"/>
      <c r="AD107" s="8"/>
      <c r="AE107" s="8"/>
      <c r="AF107" s="8">
        <v>954.6</v>
      </c>
      <c r="AG107" s="8"/>
      <c r="AH107" s="8"/>
      <c r="AI107" s="8"/>
      <c r="AJ107" s="8"/>
      <c r="AK107" s="8"/>
      <c r="AL107" s="8">
        <v>954.6</v>
      </c>
      <c r="AM107" s="8"/>
      <c r="AN107" s="8"/>
      <c r="AO107" s="8">
        <v>954.6</v>
      </c>
      <c r="AP107" s="8"/>
      <c r="AQ107" s="8"/>
      <c r="AR107" s="32">
        <f>AR108</f>
        <v>954.6</v>
      </c>
      <c r="AS107" s="8"/>
      <c r="AT107" s="8"/>
      <c r="AU107" s="8">
        <v>954.6</v>
      </c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11"/>
    </row>
    <row r="108" spans="1:70" ht="141.75" x14ac:dyDescent="0.25">
      <c r="A108" s="18" t="s">
        <v>178</v>
      </c>
      <c r="B108" s="16" t="s">
        <v>45</v>
      </c>
      <c r="C108" s="16" t="s">
        <v>72</v>
      </c>
      <c r="D108" s="16" t="s">
        <v>47</v>
      </c>
      <c r="E108" s="16" t="s">
        <v>177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6" t="s">
        <v>138</v>
      </c>
      <c r="U108" s="4"/>
      <c r="V108" s="5"/>
      <c r="W108" s="5"/>
      <c r="X108" s="5"/>
      <c r="Y108" s="5"/>
      <c r="Z108" s="3"/>
      <c r="AA108" s="8"/>
      <c r="AB108" s="8"/>
      <c r="AC108" s="8"/>
      <c r="AD108" s="8"/>
      <c r="AE108" s="8"/>
      <c r="AF108" s="8">
        <v>954.6</v>
      </c>
      <c r="AG108" s="8"/>
      <c r="AH108" s="8"/>
      <c r="AI108" s="8"/>
      <c r="AJ108" s="8"/>
      <c r="AK108" s="8"/>
      <c r="AL108" s="8">
        <v>954.6</v>
      </c>
      <c r="AM108" s="8"/>
      <c r="AN108" s="8"/>
      <c r="AO108" s="8">
        <v>954.6</v>
      </c>
      <c r="AP108" s="8"/>
      <c r="AQ108" s="8"/>
      <c r="AR108" s="42">
        <v>954.6</v>
      </c>
      <c r="AS108" s="8"/>
      <c r="AT108" s="8"/>
      <c r="AU108" s="8">
        <v>954.6</v>
      </c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11"/>
    </row>
    <row r="109" spans="1:70" ht="110.25" x14ac:dyDescent="0.25">
      <c r="A109" s="13" t="s">
        <v>179</v>
      </c>
      <c r="B109" s="14" t="s">
        <v>45</v>
      </c>
      <c r="C109" s="14" t="s">
        <v>72</v>
      </c>
      <c r="D109" s="14" t="s">
        <v>47</v>
      </c>
      <c r="E109" s="14" t="s">
        <v>180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4"/>
      <c r="V109" s="5"/>
      <c r="W109" s="5"/>
      <c r="X109" s="5"/>
      <c r="Y109" s="5"/>
      <c r="Z109" s="3"/>
      <c r="AA109" s="8"/>
      <c r="AB109" s="8"/>
      <c r="AC109" s="8"/>
      <c r="AD109" s="8"/>
      <c r="AE109" s="8"/>
      <c r="AF109" s="8">
        <v>1634.9</v>
      </c>
      <c r="AG109" s="8"/>
      <c r="AH109" s="8"/>
      <c r="AI109" s="8"/>
      <c r="AJ109" s="8"/>
      <c r="AK109" s="8"/>
      <c r="AL109" s="8">
        <v>1634.9</v>
      </c>
      <c r="AM109" s="8"/>
      <c r="AN109" s="8"/>
      <c r="AO109" s="8">
        <v>1634.9</v>
      </c>
      <c r="AP109" s="8"/>
      <c r="AQ109" s="8"/>
      <c r="AR109" s="32">
        <f>AR110</f>
        <v>1634.8</v>
      </c>
      <c r="AS109" s="8"/>
      <c r="AT109" s="8"/>
      <c r="AU109" s="8">
        <v>1634.9</v>
      </c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11"/>
    </row>
    <row r="110" spans="1:70" ht="126" x14ac:dyDescent="0.25">
      <c r="A110" s="15" t="s">
        <v>181</v>
      </c>
      <c r="B110" s="16" t="s">
        <v>45</v>
      </c>
      <c r="C110" s="16" t="s">
        <v>72</v>
      </c>
      <c r="D110" s="16" t="s">
        <v>47</v>
      </c>
      <c r="E110" s="16" t="s">
        <v>180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6" t="s">
        <v>138</v>
      </c>
      <c r="U110" s="4"/>
      <c r="V110" s="5"/>
      <c r="W110" s="5"/>
      <c r="X110" s="5"/>
      <c r="Y110" s="5"/>
      <c r="Z110" s="3"/>
      <c r="AA110" s="8"/>
      <c r="AB110" s="8"/>
      <c r="AC110" s="8"/>
      <c r="AD110" s="8"/>
      <c r="AE110" s="8"/>
      <c r="AF110" s="8">
        <v>1634.9</v>
      </c>
      <c r="AG110" s="8"/>
      <c r="AH110" s="8"/>
      <c r="AI110" s="8"/>
      <c r="AJ110" s="8"/>
      <c r="AK110" s="8"/>
      <c r="AL110" s="8">
        <v>1634.9</v>
      </c>
      <c r="AM110" s="8"/>
      <c r="AN110" s="8"/>
      <c r="AO110" s="8">
        <v>1634.9</v>
      </c>
      <c r="AP110" s="8"/>
      <c r="AQ110" s="8"/>
      <c r="AR110" s="42">
        <v>1634.8</v>
      </c>
      <c r="AS110" s="8"/>
      <c r="AT110" s="8"/>
      <c r="AU110" s="8">
        <v>1634.9</v>
      </c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11"/>
    </row>
    <row r="111" spans="1:70" ht="63" x14ac:dyDescent="0.25">
      <c r="A111" s="13" t="s">
        <v>182</v>
      </c>
      <c r="B111" s="14" t="s">
        <v>45</v>
      </c>
      <c r="C111" s="14" t="s">
        <v>72</v>
      </c>
      <c r="D111" s="14" t="s">
        <v>47</v>
      </c>
      <c r="E111" s="14" t="s">
        <v>183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4"/>
      <c r="V111" s="5"/>
      <c r="W111" s="5"/>
      <c r="X111" s="5"/>
      <c r="Y111" s="5"/>
      <c r="Z111" s="3"/>
      <c r="AA111" s="8">
        <v>15515.9</v>
      </c>
      <c r="AB111" s="8"/>
      <c r="AC111" s="8"/>
      <c r="AD111" s="8"/>
      <c r="AE111" s="8">
        <v>15360.7</v>
      </c>
      <c r="AF111" s="8">
        <v>137.69999999999999</v>
      </c>
      <c r="AG111" s="8">
        <v>155.19999999999999</v>
      </c>
      <c r="AH111" s="8"/>
      <c r="AI111" s="8"/>
      <c r="AJ111" s="8"/>
      <c r="AK111" s="8"/>
      <c r="AL111" s="8">
        <v>-15378.2</v>
      </c>
      <c r="AM111" s="8"/>
      <c r="AN111" s="8">
        <v>-15360.7</v>
      </c>
      <c r="AO111" s="8">
        <v>-17.5</v>
      </c>
      <c r="AP111" s="8"/>
      <c r="AQ111" s="8"/>
      <c r="AR111" s="32">
        <f>AR112</f>
        <v>117.6</v>
      </c>
      <c r="AS111" s="8"/>
      <c r="AT111" s="8"/>
      <c r="AU111" s="8">
        <v>137.69999999999999</v>
      </c>
      <c r="AV111" s="8"/>
      <c r="AW111" s="8">
        <v>627.79999999999995</v>
      </c>
      <c r="AX111" s="8"/>
      <c r="AY111" s="8"/>
      <c r="AZ111" s="8">
        <v>13221.9</v>
      </c>
      <c r="BA111" s="8">
        <v>621.5</v>
      </c>
      <c r="BB111" s="8">
        <v>899.4</v>
      </c>
      <c r="BC111" s="8">
        <v>6.3</v>
      </c>
      <c r="BD111" s="8"/>
      <c r="BE111" s="8"/>
      <c r="BF111" s="8"/>
      <c r="BG111" s="8"/>
      <c r="BH111" s="8">
        <v>13493.5</v>
      </c>
      <c r="BI111" s="8"/>
      <c r="BJ111" s="8">
        <v>12600.4</v>
      </c>
      <c r="BK111" s="8">
        <v>893.1</v>
      </c>
      <c r="BL111" s="8"/>
      <c r="BM111" s="8"/>
      <c r="BN111" s="8"/>
      <c r="BO111" s="8">
        <v>621.5</v>
      </c>
      <c r="BP111" s="8">
        <v>46.8</v>
      </c>
      <c r="BQ111" s="8"/>
      <c r="BR111" s="11"/>
    </row>
    <row r="112" spans="1:70" ht="141.75" x14ac:dyDescent="0.25">
      <c r="A112" s="18" t="s">
        <v>184</v>
      </c>
      <c r="B112" s="16" t="s">
        <v>45</v>
      </c>
      <c r="C112" s="16" t="s">
        <v>72</v>
      </c>
      <c r="D112" s="16" t="s">
        <v>47</v>
      </c>
      <c r="E112" s="16" t="s">
        <v>183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6" t="s">
        <v>142</v>
      </c>
      <c r="U112" s="4"/>
      <c r="V112" s="5"/>
      <c r="W112" s="5"/>
      <c r="X112" s="5"/>
      <c r="Y112" s="5"/>
      <c r="Z112" s="3"/>
      <c r="AA112" s="8">
        <v>15515.9</v>
      </c>
      <c r="AB112" s="8"/>
      <c r="AC112" s="8"/>
      <c r="AD112" s="8"/>
      <c r="AE112" s="8">
        <v>15360.7</v>
      </c>
      <c r="AF112" s="8">
        <v>137.69999999999999</v>
      </c>
      <c r="AG112" s="8">
        <v>155.19999999999999</v>
      </c>
      <c r="AH112" s="8"/>
      <c r="AI112" s="8"/>
      <c r="AJ112" s="8"/>
      <c r="AK112" s="8"/>
      <c r="AL112" s="8">
        <v>-15378.2</v>
      </c>
      <c r="AM112" s="8"/>
      <c r="AN112" s="8">
        <v>-15360.7</v>
      </c>
      <c r="AO112" s="8">
        <v>-17.5</v>
      </c>
      <c r="AP112" s="8"/>
      <c r="AQ112" s="8"/>
      <c r="AR112" s="42">
        <v>117.6</v>
      </c>
      <c r="AS112" s="8"/>
      <c r="AT112" s="8"/>
      <c r="AU112" s="8">
        <v>137.69999999999999</v>
      </c>
      <c r="AV112" s="8"/>
      <c r="AW112" s="8">
        <v>627.79999999999995</v>
      </c>
      <c r="AX112" s="8"/>
      <c r="AY112" s="8"/>
      <c r="AZ112" s="8">
        <v>13221.9</v>
      </c>
      <c r="BA112" s="8">
        <v>621.5</v>
      </c>
      <c r="BB112" s="8">
        <v>899.4</v>
      </c>
      <c r="BC112" s="8">
        <v>6.3</v>
      </c>
      <c r="BD112" s="8"/>
      <c r="BE112" s="8"/>
      <c r="BF112" s="8"/>
      <c r="BG112" s="8"/>
      <c r="BH112" s="8">
        <v>13493.5</v>
      </c>
      <c r="BI112" s="8"/>
      <c r="BJ112" s="8">
        <v>12600.4</v>
      </c>
      <c r="BK112" s="8">
        <v>893.1</v>
      </c>
      <c r="BL112" s="8"/>
      <c r="BM112" s="8"/>
      <c r="BN112" s="8"/>
      <c r="BO112" s="8">
        <v>621.5</v>
      </c>
      <c r="BP112" s="8">
        <v>46.8</v>
      </c>
      <c r="BQ112" s="8"/>
      <c r="BR112" s="11"/>
    </row>
    <row r="113" spans="1:70" ht="47.25" x14ac:dyDescent="0.25">
      <c r="A113" s="13" t="s">
        <v>185</v>
      </c>
      <c r="B113" s="14" t="s">
        <v>45</v>
      </c>
      <c r="C113" s="14" t="s">
        <v>72</v>
      </c>
      <c r="D113" s="14" t="s">
        <v>47</v>
      </c>
      <c r="E113" s="14" t="s">
        <v>186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4"/>
      <c r="V113" s="5"/>
      <c r="W113" s="5"/>
      <c r="X113" s="5"/>
      <c r="Y113" s="5"/>
      <c r="Z113" s="3"/>
      <c r="AA113" s="8"/>
      <c r="AB113" s="8"/>
      <c r="AC113" s="8"/>
      <c r="AD113" s="8"/>
      <c r="AE113" s="8"/>
      <c r="AF113" s="8">
        <v>580</v>
      </c>
      <c r="AG113" s="8"/>
      <c r="AH113" s="8"/>
      <c r="AI113" s="8"/>
      <c r="AJ113" s="8"/>
      <c r="AK113" s="8"/>
      <c r="AL113" s="8">
        <v>580</v>
      </c>
      <c r="AM113" s="8"/>
      <c r="AN113" s="8"/>
      <c r="AO113" s="8">
        <v>580</v>
      </c>
      <c r="AP113" s="8"/>
      <c r="AQ113" s="8"/>
      <c r="AR113" s="32">
        <f>AR114</f>
        <v>580</v>
      </c>
      <c r="AS113" s="8"/>
      <c r="AT113" s="8"/>
      <c r="AU113" s="8">
        <v>580</v>
      </c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11"/>
    </row>
    <row r="114" spans="1:70" ht="63" x14ac:dyDescent="0.25">
      <c r="A114" s="15" t="s">
        <v>187</v>
      </c>
      <c r="B114" s="16" t="s">
        <v>45</v>
      </c>
      <c r="C114" s="16" t="s">
        <v>72</v>
      </c>
      <c r="D114" s="16" t="s">
        <v>47</v>
      </c>
      <c r="E114" s="16" t="s">
        <v>186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6" t="s">
        <v>138</v>
      </c>
      <c r="U114" s="4"/>
      <c r="V114" s="5"/>
      <c r="W114" s="5"/>
      <c r="X114" s="5"/>
      <c r="Y114" s="5"/>
      <c r="Z114" s="3"/>
      <c r="AA114" s="8"/>
      <c r="AB114" s="8"/>
      <c r="AC114" s="8"/>
      <c r="AD114" s="8"/>
      <c r="AE114" s="8"/>
      <c r="AF114" s="8">
        <v>580</v>
      </c>
      <c r="AG114" s="8"/>
      <c r="AH114" s="8"/>
      <c r="AI114" s="8"/>
      <c r="AJ114" s="8"/>
      <c r="AK114" s="8"/>
      <c r="AL114" s="8">
        <v>580</v>
      </c>
      <c r="AM114" s="8"/>
      <c r="AN114" s="8"/>
      <c r="AO114" s="8">
        <v>580</v>
      </c>
      <c r="AP114" s="8"/>
      <c r="AQ114" s="8"/>
      <c r="AR114" s="42">
        <v>580</v>
      </c>
      <c r="AS114" s="8"/>
      <c r="AT114" s="8"/>
      <c r="AU114" s="8">
        <v>580</v>
      </c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11"/>
    </row>
    <row r="115" spans="1:70" ht="47.25" x14ac:dyDescent="0.25">
      <c r="A115" s="13" t="s">
        <v>188</v>
      </c>
      <c r="B115" s="14" t="s">
        <v>45</v>
      </c>
      <c r="C115" s="14" t="s">
        <v>72</v>
      </c>
      <c r="D115" s="14" t="s">
        <v>36</v>
      </c>
      <c r="E115" s="14" t="s">
        <v>189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4"/>
      <c r="U115" s="4"/>
      <c r="V115" s="5"/>
      <c r="W115" s="5"/>
      <c r="X115" s="5"/>
      <c r="Y115" s="5"/>
      <c r="Z115" s="3"/>
      <c r="AA115" s="8"/>
      <c r="AB115" s="8"/>
      <c r="AC115" s="8"/>
      <c r="AD115" s="8"/>
      <c r="AE115" s="8"/>
      <c r="AF115" s="8">
        <v>50</v>
      </c>
      <c r="AG115" s="8"/>
      <c r="AH115" s="8"/>
      <c r="AI115" s="8"/>
      <c r="AJ115" s="8"/>
      <c r="AK115" s="8"/>
      <c r="AL115" s="8">
        <v>50</v>
      </c>
      <c r="AM115" s="8"/>
      <c r="AN115" s="8"/>
      <c r="AO115" s="8">
        <v>50</v>
      </c>
      <c r="AP115" s="8"/>
      <c r="AQ115" s="8"/>
      <c r="AR115" s="32">
        <f>AR116</f>
        <v>50</v>
      </c>
      <c r="AS115" s="8"/>
      <c r="AT115" s="8"/>
      <c r="AU115" s="8">
        <v>50</v>
      </c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11"/>
    </row>
    <row r="116" spans="1:70" ht="63" x14ac:dyDescent="0.25">
      <c r="A116" s="15" t="s">
        <v>190</v>
      </c>
      <c r="B116" s="16" t="s">
        <v>45</v>
      </c>
      <c r="C116" s="16" t="s">
        <v>72</v>
      </c>
      <c r="D116" s="16" t="s">
        <v>36</v>
      </c>
      <c r="E116" s="16" t="s">
        <v>189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6" t="s">
        <v>138</v>
      </c>
      <c r="U116" s="4"/>
      <c r="V116" s="5"/>
      <c r="W116" s="5"/>
      <c r="X116" s="5"/>
      <c r="Y116" s="5"/>
      <c r="Z116" s="3"/>
      <c r="AA116" s="8"/>
      <c r="AB116" s="8"/>
      <c r="AC116" s="8"/>
      <c r="AD116" s="8"/>
      <c r="AE116" s="8"/>
      <c r="AF116" s="8">
        <v>50</v>
      </c>
      <c r="AG116" s="8"/>
      <c r="AH116" s="8"/>
      <c r="AI116" s="8"/>
      <c r="AJ116" s="8"/>
      <c r="AK116" s="8"/>
      <c r="AL116" s="8">
        <v>50</v>
      </c>
      <c r="AM116" s="8"/>
      <c r="AN116" s="8"/>
      <c r="AO116" s="8">
        <v>50</v>
      </c>
      <c r="AP116" s="8"/>
      <c r="AQ116" s="8"/>
      <c r="AR116" s="42">
        <v>50</v>
      </c>
      <c r="AS116" s="8"/>
      <c r="AT116" s="8"/>
      <c r="AU116" s="8">
        <v>50</v>
      </c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11"/>
    </row>
    <row r="117" spans="1:70" ht="47.25" x14ac:dyDescent="0.25">
      <c r="A117" s="13" t="s">
        <v>191</v>
      </c>
      <c r="B117" s="14" t="s">
        <v>45</v>
      </c>
      <c r="C117" s="14" t="s">
        <v>72</v>
      </c>
      <c r="D117" s="14" t="s">
        <v>36</v>
      </c>
      <c r="E117" s="14" t="s">
        <v>192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"/>
      <c r="U117" s="4"/>
      <c r="V117" s="5"/>
      <c r="W117" s="5"/>
      <c r="X117" s="5"/>
      <c r="Y117" s="5"/>
      <c r="Z117" s="3"/>
      <c r="AA117" s="8"/>
      <c r="AB117" s="8"/>
      <c r="AC117" s="8"/>
      <c r="AD117" s="8"/>
      <c r="AE117" s="8"/>
      <c r="AF117" s="8">
        <v>300</v>
      </c>
      <c r="AG117" s="8"/>
      <c r="AH117" s="8"/>
      <c r="AI117" s="8"/>
      <c r="AJ117" s="8"/>
      <c r="AK117" s="8"/>
      <c r="AL117" s="8">
        <v>300</v>
      </c>
      <c r="AM117" s="8"/>
      <c r="AN117" s="8"/>
      <c r="AO117" s="8">
        <v>300</v>
      </c>
      <c r="AP117" s="8"/>
      <c r="AQ117" s="8"/>
      <c r="AR117" s="32">
        <f>AR118</f>
        <v>300</v>
      </c>
      <c r="AS117" s="8"/>
      <c r="AT117" s="8"/>
      <c r="AU117" s="8">
        <v>300</v>
      </c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11"/>
    </row>
    <row r="118" spans="1:70" ht="63" x14ac:dyDescent="0.25">
      <c r="A118" s="15" t="s">
        <v>193</v>
      </c>
      <c r="B118" s="16" t="s">
        <v>45</v>
      </c>
      <c r="C118" s="16" t="s">
        <v>72</v>
      </c>
      <c r="D118" s="16" t="s">
        <v>36</v>
      </c>
      <c r="E118" s="16" t="s">
        <v>192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6" t="s">
        <v>138</v>
      </c>
      <c r="U118" s="4"/>
      <c r="V118" s="5"/>
      <c r="W118" s="5"/>
      <c r="X118" s="5"/>
      <c r="Y118" s="5"/>
      <c r="Z118" s="3"/>
      <c r="AA118" s="8"/>
      <c r="AB118" s="8"/>
      <c r="AC118" s="8"/>
      <c r="AD118" s="8"/>
      <c r="AE118" s="8"/>
      <c r="AF118" s="8">
        <v>300</v>
      </c>
      <c r="AG118" s="8"/>
      <c r="AH118" s="8"/>
      <c r="AI118" s="8"/>
      <c r="AJ118" s="8"/>
      <c r="AK118" s="8"/>
      <c r="AL118" s="8">
        <v>300</v>
      </c>
      <c r="AM118" s="8"/>
      <c r="AN118" s="8"/>
      <c r="AO118" s="8">
        <v>300</v>
      </c>
      <c r="AP118" s="8"/>
      <c r="AQ118" s="8"/>
      <c r="AR118" s="42">
        <v>300</v>
      </c>
      <c r="AS118" s="8"/>
      <c r="AT118" s="8"/>
      <c r="AU118" s="8">
        <v>300</v>
      </c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11"/>
    </row>
    <row r="119" spans="1:70" ht="157.5" x14ac:dyDescent="0.25">
      <c r="A119" s="17" t="s">
        <v>194</v>
      </c>
      <c r="B119" s="14" t="s">
        <v>45</v>
      </c>
      <c r="C119" s="14" t="s">
        <v>72</v>
      </c>
      <c r="D119" s="14" t="s">
        <v>36</v>
      </c>
      <c r="E119" s="14" t="s">
        <v>195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4"/>
      <c r="U119" s="4"/>
      <c r="V119" s="5"/>
      <c r="W119" s="5"/>
      <c r="X119" s="5"/>
      <c r="Y119" s="5"/>
      <c r="Z119" s="3"/>
      <c r="AA119" s="8"/>
      <c r="AB119" s="8"/>
      <c r="AC119" s="8"/>
      <c r="AD119" s="8">
        <v>4385.2</v>
      </c>
      <c r="AE119" s="8"/>
      <c r="AF119" s="8"/>
      <c r="AG119" s="8"/>
      <c r="AH119" s="8"/>
      <c r="AI119" s="8"/>
      <c r="AJ119" s="8"/>
      <c r="AK119" s="8"/>
      <c r="AL119" s="8">
        <v>4385.2</v>
      </c>
      <c r="AM119" s="8"/>
      <c r="AN119" s="8">
        <v>4385.2</v>
      </c>
      <c r="AO119" s="8"/>
      <c r="AP119" s="8"/>
      <c r="AQ119" s="8"/>
      <c r="AR119" s="32">
        <f>AR120</f>
        <v>4385.1000000000004</v>
      </c>
      <c r="AS119" s="8"/>
      <c r="AT119" s="8">
        <v>4385.2</v>
      </c>
      <c r="AU119" s="8"/>
      <c r="AV119" s="8"/>
      <c r="AW119" s="8"/>
      <c r="AX119" s="8"/>
      <c r="AY119" s="8"/>
      <c r="AZ119" s="8">
        <v>5000</v>
      </c>
      <c r="BA119" s="8"/>
      <c r="BB119" s="8"/>
      <c r="BC119" s="8"/>
      <c r="BD119" s="8"/>
      <c r="BE119" s="8"/>
      <c r="BF119" s="8"/>
      <c r="BG119" s="8"/>
      <c r="BH119" s="8">
        <v>5000</v>
      </c>
      <c r="BI119" s="8"/>
      <c r="BJ119" s="8">
        <v>5000</v>
      </c>
      <c r="BK119" s="8"/>
      <c r="BL119" s="8"/>
      <c r="BM119" s="8"/>
      <c r="BN119" s="8"/>
      <c r="BO119" s="8">
        <v>5000</v>
      </c>
      <c r="BP119" s="8"/>
      <c r="BQ119" s="8"/>
      <c r="BR119" s="11"/>
    </row>
    <row r="120" spans="1:70" ht="173.25" x14ac:dyDescent="0.25">
      <c r="A120" s="18" t="s">
        <v>196</v>
      </c>
      <c r="B120" s="16" t="s">
        <v>45</v>
      </c>
      <c r="C120" s="16" t="s">
        <v>72</v>
      </c>
      <c r="D120" s="16" t="s">
        <v>36</v>
      </c>
      <c r="E120" s="16" t="s">
        <v>195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6" t="s">
        <v>138</v>
      </c>
      <c r="U120" s="4"/>
      <c r="V120" s="5"/>
      <c r="W120" s="5"/>
      <c r="X120" s="5"/>
      <c r="Y120" s="5"/>
      <c r="Z120" s="3"/>
      <c r="AA120" s="8"/>
      <c r="AB120" s="8"/>
      <c r="AC120" s="8"/>
      <c r="AD120" s="8">
        <v>4385.2</v>
      </c>
      <c r="AE120" s="8"/>
      <c r="AF120" s="8"/>
      <c r="AG120" s="8"/>
      <c r="AH120" s="8"/>
      <c r="AI120" s="8"/>
      <c r="AJ120" s="8"/>
      <c r="AK120" s="8"/>
      <c r="AL120" s="8">
        <v>4385.2</v>
      </c>
      <c r="AM120" s="8"/>
      <c r="AN120" s="8">
        <v>4385.2</v>
      </c>
      <c r="AO120" s="8"/>
      <c r="AP120" s="8"/>
      <c r="AQ120" s="8"/>
      <c r="AR120" s="42">
        <v>4385.1000000000004</v>
      </c>
      <c r="AS120" s="8"/>
      <c r="AT120" s="8">
        <v>4385.2</v>
      </c>
      <c r="AU120" s="8"/>
      <c r="AV120" s="8"/>
      <c r="AW120" s="8"/>
      <c r="AX120" s="8"/>
      <c r="AY120" s="8"/>
      <c r="AZ120" s="8">
        <v>5000</v>
      </c>
      <c r="BA120" s="8"/>
      <c r="BB120" s="8"/>
      <c r="BC120" s="8"/>
      <c r="BD120" s="8"/>
      <c r="BE120" s="8"/>
      <c r="BF120" s="8"/>
      <c r="BG120" s="8"/>
      <c r="BH120" s="8">
        <v>5000</v>
      </c>
      <c r="BI120" s="8"/>
      <c r="BJ120" s="8">
        <v>5000</v>
      </c>
      <c r="BK120" s="8"/>
      <c r="BL120" s="8"/>
      <c r="BM120" s="8"/>
      <c r="BN120" s="8"/>
      <c r="BO120" s="8">
        <v>5000</v>
      </c>
      <c r="BP120" s="8"/>
      <c r="BQ120" s="8"/>
      <c r="BR120" s="11"/>
    </row>
    <row r="121" spans="1:70" ht="31.5" x14ac:dyDescent="0.25">
      <c r="A121" s="13" t="s">
        <v>197</v>
      </c>
      <c r="B121" s="14" t="s">
        <v>45</v>
      </c>
      <c r="C121" s="14" t="s">
        <v>72</v>
      </c>
      <c r="D121" s="14" t="s">
        <v>36</v>
      </c>
      <c r="E121" s="14" t="s">
        <v>198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4"/>
      <c r="U121" s="4"/>
      <c r="V121" s="5"/>
      <c r="W121" s="5"/>
      <c r="X121" s="5"/>
      <c r="Y121" s="5"/>
      <c r="Z121" s="3"/>
      <c r="AA121" s="8">
        <v>5284.8</v>
      </c>
      <c r="AB121" s="8"/>
      <c r="AC121" s="8"/>
      <c r="AD121" s="8">
        <v>5284.8</v>
      </c>
      <c r="AE121" s="8">
        <v>5284.8</v>
      </c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32">
        <f>AR122</f>
        <v>5284.7</v>
      </c>
      <c r="AS121" s="8"/>
      <c r="AT121" s="8">
        <v>5284.8</v>
      </c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11"/>
    </row>
    <row r="122" spans="1:70" ht="47.25" x14ac:dyDescent="0.25">
      <c r="A122" s="15" t="s">
        <v>199</v>
      </c>
      <c r="B122" s="16" t="s">
        <v>45</v>
      </c>
      <c r="C122" s="16" t="s">
        <v>72</v>
      </c>
      <c r="D122" s="16" t="s">
        <v>36</v>
      </c>
      <c r="E122" s="16" t="s">
        <v>198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6" t="s">
        <v>138</v>
      </c>
      <c r="U122" s="4"/>
      <c r="V122" s="5"/>
      <c r="W122" s="5"/>
      <c r="X122" s="5"/>
      <c r="Y122" s="5"/>
      <c r="Z122" s="3"/>
      <c r="AA122" s="8">
        <v>5284.8</v>
      </c>
      <c r="AB122" s="8"/>
      <c r="AC122" s="8"/>
      <c r="AD122" s="8">
        <v>5284.8</v>
      </c>
      <c r="AE122" s="8">
        <v>5284.8</v>
      </c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42">
        <v>5284.7</v>
      </c>
      <c r="AS122" s="8"/>
      <c r="AT122" s="8">
        <v>5284.8</v>
      </c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11"/>
    </row>
    <row r="123" spans="1:70" ht="110.25" x14ac:dyDescent="0.25">
      <c r="A123" s="13" t="s">
        <v>200</v>
      </c>
      <c r="B123" s="14" t="s">
        <v>45</v>
      </c>
      <c r="C123" s="14" t="s">
        <v>72</v>
      </c>
      <c r="D123" s="14" t="s">
        <v>36</v>
      </c>
      <c r="E123" s="14" t="s">
        <v>201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4"/>
      <c r="U123" s="4"/>
      <c r="V123" s="5"/>
      <c r="W123" s="5"/>
      <c r="X123" s="5"/>
      <c r="Y123" s="5"/>
      <c r="Z123" s="3"/>
      <c r="AA123" s="8"/>
      <c r="AB123" s="8"/>
      <c r="AC123" s="8"/>
      <c r="AD123" s="8"/>
      <c r="AE123" s="8"/>
      <c r="AF123" s="8">
        <v>375</v>
      </c>
      <c r="AG123" s="8"/>
      <c r="AH123" s="8"/>
      <c r="AI123" s="8"/>
      <c r="AJ123" s="8"/>
      <c r="AK123" s="8"/>
      <c r="AL123" s="8">
        <v>375</v>
      </c>
      <c r="AM123" s="8"/>
      <c r="AN123" s="8"/>
      <c r="AO123" s="8">
        <v>375</v>
      </c>
      <c r="AP123" s="8"/>
      <c r="AQ123" s="8"/>
      <c r="AR123" s="32">
        <f>AR124</f>
        <v>375</v>
      </c>
      <c r="AS123" s="8"/>
      <c r="AT123" s="8"/>
      <c r="AU123" s="8">
        <v>375</v>
      </c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11"/>
    </row>
    <row r="124" spans="1:70" ht="141.75" x14ac:dyDescent="0.25">
      <c r="A124" s="15" t="s">
        <v>202</v>
      </c>
      <c r="B124" s="16" t="s">
        <v>45</v>
      </c>
      <c r="C124" s="16" t="s">
        <v>72</v>
      </c>
      <c r="D124" s="16" t="s">
        <v>36</v>
      </c>
      <c r="E124" s="16" t="s">
        <v>201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6" t="s">
        <v>138</v>
      </c>
      <c r="U124" s="4"/>
      <c r="V124" s="5"/>
      <c r="W124" s="5"/>
      <c r="X124" s="5"/>
      <c r="Y124" s="5"/>
      <c r="Z124" s="3"/>
      <c r="AA124" s="8"/>
      <c r="AB124" s="8"/>
      <c r="AC124" s="8"/>
      <c r="AD124" s="8"/>
      <c r="AE124" s="8"/>
      <c r="AF124" s="8">
        <v>375</v>
      </c>
      <c r="AG124" s="8"/>
      <c r="AH124" s="8"/>
      <c r="AI124" s="8"/>
      <c r="AJ124" s="8"/>
      <c r="AK124" s="8"/>
      <c r="AL124" s="8">
        <v>375</v>
      </c>
      <c r="AM124" s="8"/>
      <c r="AN124" s="8"/>
      <c r="AO124" s="8">
        <v>375</v>
      </c>
      <c r="AP124" s="8"/>
      <c r="AQ124" s="8"/>
      <c r="AR124" s="42">
        <v>375</v>
      </c>
      <c r="AS124" s="8"/>
      <c r="AT124" s="8"/>
      <c r="AU124" s="8">
        <v>375</v>
      </c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11"/>
    </row>
    <row r="125" spans="1:70" ht="47.25" x14ac:dyDescent="0.25">
      <c r="A125" s="13" t="s">
        <v>205</v>
      </c>
      <c r="B125" s="14" t="s">
        <v>45</v>
      </c>
      <c r="C125" s="14" t="s">
        <v>204</v>
      </c>
      <c r="D125" s="14" t="s">
        <v>72</v>
      </c>
      <c r="E125" s="14" t="s">
        <v>206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4"/>
      <c r="U125" s="4"/>
      <c r="V125" s="5"/>
      <c r="W125" s="5"/>
      <c r="X125" s="5"/>
      <c r="Y125" s="5"/>
      <c r="Z125" s="3"/>
      <c r="AA125" s="8"/>
      <c r="AB125" s="8"/>
      <c r="AC125" s="8"/>
      <c r="AD125" s="8"/>
      <c r="AE125" s="8"/>
      <c r="AF125" s="8">
        <v>81.5</v>
      </c>
      <c r="AG125" s="8"/>
      <c r="AH125" s="8"/>
      <c r="AI125" s="8"/>
      <c r="AJ125" s="8"/>
      <c r="AK125" s="8"/>
      <c r="AL125" s="8">
        <v>81.5</v>
      </c>
      <c r="AM125" s="8"/>
      <c r="AN125" s="8"/>
      <c r="AO125" s="8">
        <v>81.5</v>
      </c>
      <c r="AP125" s="8"/>
      <c r="AQ125" s="8"/>
      <c r="AR125" s="32">
        <f>AR126</f>
        <v>81.099999999999994</v>
      </c>
      <c r="AS125" s="8"/>
      <c r="AT125" s="8"/>
      <c r="AU125" s="8">
        <v>81.5</v>
      </c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11"/>
    </row>
    <row r="126" spans="1:70" ht="94.5" x14ac:dyDescent="0.25">
      <c r="A126" s="15" t="s">
        <v>207</v>
      </c>
      <c r="B126" s="16" t="s">
        <v>45</v>
      </c>
      <c r="C126" s="16" t="s">
        <v>204</v>
      </c>
      <c r="D126" s="16" t="s">
        <v>72</v>
      </c>
      <c r="E126" s="16" t="s">
        <v>206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6" t="s">
        <v>44</v>
      </c>
      <c r="U126" s="4"/>
      <c r="V126" s="5"/>
      <c r="W126" s="5"/>
      <c r="X126" s="5"/>
      <c r="Y126" s="5"/>
      <c r="Z126" s="3"/>
      <c r="AA126" s="8"/>
      <c r="AB126" s="8"/>
      <c r="AC126" s="8"/>
      <c r="AD126" s="8"/>
      <c r="AE126" s="8"/>
      <c r="AF126" s="8">
        <v>81.5</v>
      </c>
      <c r="AG126" s="8"/>
      <c r="AH126" s="8"/>
      <c r="AI126" s="8"/>
      <c r="AJ126" s="8"/>
      <c r="AK126" s="8"/>
      <c r="AL126" s="8">
        <v>81.5</v>
      </c>
      <c r="AM126" s="8"/>
      <c r="AN126" s="8"/>
      <c r="AO126" s="8">
        <v>81.5</v>
      </c>
      <c r="AP126" s="8"/>
      <c r="AQ126" s="8"/>
      <c r="AR126" s="42">
        <v>81.099999999999994</v>
      </c>
      <c r="AS126" s="8"/>
      <c r="AT126" s="8"/>
      <c r="AU126" s="8">
        <v>81.5</v>
      </c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11"/>
    </row>
    <row r="127" spans="1:70" ht="31.5" x14ac:dyDescent="0.25">
      <c r="A127" s="13" t="s">
        <v>209</v>
      </c>
      <c r="B127" s="14" t="s">
        <v>45</v>
      </c>
      <c r="C127" s="14" t="s">
        <v>208</v>
      </c>
      <c r="D127" s="14" t="s">
        <v>49</v>
      </c>
      <c r="E127" s="14" t="s">
        <v>210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4"/>
      <c r="U127" s="4"/>
      <c r="V127" s="5"/>
      <c r="W127" s="5"/>
      <c r="X127" s="5"/>
      <c r="Y127" s="5"/>
      <c r="Z127" s="3"/>
      <c r="AA127" s="8">
        <v>2231</v>
      </c>
      <c r="AB127" s="8">
        <v>1089.4000000000001</v>
      </c>
      <c r="AC127" s="8">
        <v>1089.4000000000001</v>
      </c>
      <c r="AD127" s="8">
        <v>1005.5</v>
      </c>
      <c r="AE127" s="8">
        <v>1005.5</v>
      </c>
      <c r="AF127" s="8">
        <v>136.1</v>
      </c>
      <c r="AG127" s="8">
        <v>136.1</v>
      </c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32">
        <f>AR128</f>
        <v>2231</v>
      </c>
      <c r="AS127" s="8">
        <v>1089.4000000000001</v>
      </c>
      <c r="AT127" s="8">
        <v>1005.5</v>
      </c>
      <c r="AU127" s="8">
        <v>136.1</v>
      </c>
      <c r="AV127" s="8"/>
      <c r="AW127" s="8">
        <v>647.5</v>
      </c>
      <c r="AX127" s="8">
        <v>318.5</v>
      </c>
      <c r="AY127" s="8">
        <v>318.5</v>
      </c>
      <c r="AZ127" s="8">
        <v>289.5</v>
      </c>
      <c r="BA127" s="8">
        <v>289.5</v>
      </c>
      <c r="BB127" s="8">
        <v>170.6</v>
      </c>
      <c r="BC127" s="8">
        <v>39.5</v>
      </c>
      <c r="BD127" s="8"/>
      <c r="BE127" s="8"/>
      <c r="BF127" s="8"/>
      <c r="BG127" s="8"/>
      <c r="BH127" s="8">
        <v>131.1</v>
      </c>
      <c r="BI127" s="8"/>
      <c r="BJ127" s="8"/>
      <c r="BK127" s="8">
        <v>131.1</v>
      </c>
      <c r="BL127" s="8"/>
      <c r="BM127" s="8"/>
      <c r="BN127" s="8">
        <v>319.89999999999998</v>
      </c>
      <c r="BO127" s="8">
        <v>289.39999999999998</v>
      </c>
      <c r="BP127" s="8">
        <v>197.7</v>
      </c>
      <c r="BQ127" s="8"/>
      <c r="BR127" s="11"/>
    </row>
    <row r="128" spans="1:70" ht="78.75" x14ac:dyDescent="0.25">
      <c r="A128" s="15" t="s">
        <v>211</v>
      </c>
      <c r="B128" s="16" t="s">
        <v>45</v>
      </c>
      <c r="C128" s="16" t="s">
        <v>208</v>
      </c>
      <c r="D128" s="16" t="s">
        <v>49</v>
      </c>
      <c r="E128" s="16" t="s">
        <v>210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6" t="s">
        <v>212</v>
      </c>
      <c r="U128" s="4"/>
      <c r="V128" s="5"/>
      <c r="W128" s="5"/>
      <c r="X128" s="5"/>
      <c r="Y128" s="5"/>
      <c r="Z128" s="3"/>
      <c r="AA128" s="8">
        <v>2231</v>
      </c>
      <c r="AB128" s="8">
        <v>1089.4000000000001</v>
      </c>
      <c r="AC128" s="8">
        <v>1089.4000000000001</v>
      </c>
      <c r="AD128" s="8">
        <v>1005.5</v>
      </c>
      <c r="AE128" s="8">
        <v>1005.5</v>
      </c>
      <c r="AF128" s="8">
        <v>136.1</v>
      </c>
      <c r="AG128" s="8">
        <v>136.1</v>
      </c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42">
        <v>2231</v>
      </c>
      <c r="AS128" s="8">
        <v>1089.4000000000001</v>
      </c>
      <c r="AT128" s="8">
        <v>1005.5</v>
      </c>
      <c r="AU128" s="8">
        <v>136.1</v>
      </c>
      <c r="AV128" s="8"/>
      <c r="AW128" s="8">
        <v>647.5</v>
      </c>
      <c r="AX128" s="8">
        <v>318.5</v>
      </c>
      <c r="AY128" s="8">
        <v>318.5</v>
      </c>
      <c r="AZ128" s="8">
        <v>289.5</v>
      </c>
      <c r="BA128" s="8">
        <v>289.5</v>
      </c>
      <c r="BB128" s="8">
        <v>170.6</v>
      </c>
      <c r="BC128" s="8">
        <v>39.5</v>
      </c>
      <c r="BD128" s="8"/>
      <c r="BE128" s="8"/>
      <c r="BF128" s="8"/>
      <c r="BG128" s="8"/>
      <c r="BH128" s="8">
        <v>131.1</v>
      </c>
      <c r="BI128" s="8"/>
      <c r="BJ128" s="8"/>
      <c r="BK128" s="8">
        <v>131.1</v>
      </c>
      <c r="BL128" s="8"/>
      <c r="BM128" s="8"/>
      <c r="BN128" s="8">
        <v>319.89999999999998</v>
      </c>
      <c r="BO128" s="8">
        <v>289.39999999999998</v>
      </c>
      <c r="BP128" s="8">
        <v>197.7</v>
      </c>
      <c r="BQ128" s="8"/>
      <c r="BR128" s="11"/>
    </row>
    <row r="129" spans="1:70" ht="157.5" x14ac:dyDescent="0.25">
      <c r="A129" s="17" t="s">
        <v>213</v>
      </c>
      <c r="B129" s="14" t="s">
        <v>45</v>
      </c>
      <c r="C129" s="14" t="s">
        <v>208</v>
      </c>
      <c r="D129" s="14" t="s">
        <v>49</v>
      </c>
      <c r="E129" s="14" t="s">
        <v>214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4"/>
      <c r="U129" s="4"/>
      <c r="V129" s="5"/>
      <c r="W129" s="5"/>
      <c r="X129" s="5"/>
      <c r="Y129" s="5"/>
      <c r="Z129" s="3"/>
      <c r="AA129" s="8">
        <v>3606.7</v>
      </c>
      <c r="AB129" s="8"/>
      <c r="AC129" s="8"/>
      <c r="AD129" s="8">
        <v>6700</v>
      </c>
      <c r="AE129" s="8">
        <v>3606.7</v>
      </c>
      <c r="AF129" s="8"/>
      <c r="AG129" s="8"/>
      <c r="AH129" s="8"/>
      <c r="AI129" s="8"/>
      <c r="AJ129" s="8"/>
      <c r="AK129" s="8"/>
      <c r="AL129" s="8">
        <v>3093.3</v>
      </c>
      <c r="AM129" s="8"/>
      <c r="AN129" s="8">
        <v>3093.3</v>
      </c>
      <c r="AO129" s="8"/>
      <c r="AP129" s="8"/>
      <c r="AQ129" s="8"/>
      <c r="AR129" s="32">
        <f>AR130</f>
        <v>6700</v>
      </c>
      <c r="AS129" s="8"/>
      <c r="AT129" s="8">
        <v>6700</v>
      </c>
      <c r="AU129" s="8"/>
      <c r="AV129" s="8"/>
      <c r="AW129" s="8">
        <v>18033.400000000001</v>
      </c>
      <c r="AX129" s="8"/>
      <c r="AY129" s="8"/>
      <c r="AZ129" s="8">
        <v>18033.400000000001</v>
      </c>
      <c r="BA129" s="8">
        <v>18033.400000000001</v>
      </c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>
        <v>3606.7</v>
      </c>
      <c r="BP129" s="8"/>
      <c r="BQ129" s="8"/>
      <c r="BR129" s="11"/>
    </row>
    <row r="130" spans="1:70" ht="173.25" x14ac:dyDescent="0.25">
      <c r="A130" s="18" t="s">
        <v>215</v>
      </c>
      <c r="B130" s="16" t="s">
        <v>45</v>
      </c>
      <c r="C130" s="16" t="s">
        <v>208</v>
      </c>
      <c r="D130" s="16" t="s">
        <v>49</v>
      </c>
      <c r="E130" s="16" t="s">
        <v>214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6" t="s">
        <v>216</v>
      </c>
      <c r="U130" s="4"/>
      <c r="V130" s="5"/>
      <c r="W130" s="5"/>
      <c r="X130" s="5"/>
      <c r="Y130" s="5"/>
      <c r="Z130" s="3"/>
      <c r="AA130" s="8">
        <v>3606.7</v>
      </c>
      <c r="AB130" s="8"/>
      <c r="AC130" s="8"/>
      <c r="AD130" s="8">
        <v>6700</v>
      </c>
      <c r="AE130" s="8">
        <v>3606.7</v>
      </c>
      <c r="AF130" s="8"/>
      <c r="AG130" s="8"/>
      <c r="AH130" s="8"/>
      <c r="AI130" s="8"/>
      <c r="AJ130" s="8"/>
      <c r="AK130" s="8"/>
      <c r="AL130" s="8">
        <v>3093.3</v>
      </c>
      <c r="AM130" s="8"/>
      <c r="AN130" s="8">
        <v>3093.3</v>
      </c>
      <c r="AO130" s="8"/>
      <c r="AP130" s="8"/>
      <c r="AQ130" s="8"/>
      <c r="AR130" s="42">
        <v>6700</v>
      </c>
      <c r="AS130" s="8"/>
      <c r="AT130" s="8">
        <v>6700</v>
      </c>
      <c r="AU130" s="8"/>
      <c r="AV130" s="8"/>
      <c r="AW130" s="8">
        <v>18033.400000000001</v>
      </c>
      <c r="AX130" s="8"/>
      <c r="AY130" s="8"/>
      <c r="AZ130" s="8">
        <v>18033.400000000001</v>
      </c>
      <c r="BA130" s="8">
        <v>18033.400000000001</v>
      </c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>
        <v>3606.7</v>
      </c>
      <c r="BP130" s="8"/>
      <c r="BQ130" s="8"/>
      <c r="BR130" s="11"/>
    </row>
    <row r="131" spans="1:70" ht="31.5" x14ac:dyDescent="0.25">
      <c r="A131" s="12" t="s">
        <v>218</v>
      </c>
      <c r="B131" s="9" t="s">
        <v>217</v>
      </c>
      <c r="C131" s="9"/>
      <c r="D131" s="9"/>
      <c r="E131" s="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9"/>
      <c r="U131" s="4"/>
      <c r="V131" s="5"/>
      <c r="W131" s="5"/>
      <c r="X131" s="5"/>
      <c r="Y131" s="5"/>
      <c r="Z131" s="3"/>
      <c r="AA131" s="8">
        <v>5512.7</v>
      </c>
      <c r="AB131" s="8"/>
      <c r="AC131" s="8"/>
      <c r="AD131" s="8"/>
      <c r="AE131" s="8"/>
      <c r="AF131" s="8">
        <v>5001.3</v>
      </c>
      <c r="AG131" s="8">
        <v>4472.6000000000004</v>
      </c>
      <c r="AH131" s="8">
        <v>1040.0999999999999</v>
      </c>
      <c r="AI131" s="8">
        <v>1040.0999999999999</v>
      </c>
      <c r="AJ131" s="8"/>
      <c r="AK131" s="8"/>
      <c r="AL131" s="8">
        <v>528.70000000000005</v>
      </c>
      <c r="AM131" s="8"/>
      <c r="AN131" s="8"/>
      <c r="AO131" s="8">
        <v>528.70000000000005</v>
      </c>
      <c r="AP131" s="8"/>
      <c r="AQ131" s="8"/>
      <c r="AR131" s="33">
        <v>6041.1</v>
      </c>
      <c r="AS131" s="8"/>
      <c r="AT131" s="8"/>
      <c r="AU131" s="8">
        <v>5001.3</v>
      </c>
      <c r="AV131" s="8"/>
      <c r="AW131" s="8">
        <v>3251.5</v>
      </c>
      <c r="AX131" s="8"/>
      <c r="AY131" s="8"/>
      <c r="AZ131" s="8"/>
      <c r="BA131" s="8"/>
      <c r="BB131" s="8">
        <v>3251.5</v>
      </c>
      <c r="BC131" s="8">
        <v>3251.5</v>
      </c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>
        <v>3381.2</v>
      </c>
      <c r="BQ131" s="8"/>
      <c r="BR131" s="11"/>
    </row>
    <row r="132" spans="1:70" ht="47.25" x14ac:dyDescent="0.25">
      <c r="A132" s="13" t="s">
        <v>37</v>
      </c>
      <c r="B132" s="14" t="s">
        <v>217</v>
      </c>
      <c r="C132" s="14" t="s">
        <v>35</v>
      </c>
      <c r="D132" s="14" t="s">
        <v>203</v>
      </c>
      <c r="E132" s="14" t="s">
        <v>219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4"/>
      <c r="U132" s="4"/>
      <c r="V132" s="5"/>
      <c r="W132" s="5"/>
      <c r="X132" s="5"/>
      <c r="Y132" s="5"/>
      <c r="Z132" s="3"/>
      <c r="AA132" s="8">
        <v>4433.8999999999996</v>
      </c>
      <c r="AB132" s="8"/>
      <c r="AC132" s="8"/>
      <c r="AD132" s="8"/>
      <c r="AE132" s="8"/>
      <c r="AF132" s="8">
        <v>3292.6</v>
      </c>
      <c r="AG132" s="8">
        <v>4433.8999999999996</v>
      </c>
      <c r="AH132" s="8"/>
      <c r="AI132" s="8"/>
      <c r="AJ132" s="8"/>
      <c r="AK132" s="8"/>
      <c r="AL132" s="8">
        <v>-1141.3</v>
      </c>
      <c r="AM132" s="8"/>
      <c r="AN132" s="8"/>
      <c r="AO132" s="8">
        <v>-1141.3</v>
      </c>
      <c r="AP132" s="8"/>
      <c r="AQ132" s="8"/>
      <c r="AR132" s="32">
        <f>AR133</f>
        <v>3292.4</v>
      </c>
      <c r="AS132" s="8"/>
      <c r="AT132" s="8"/>
      <c r="AU132" s="8">
        <v>3292.6</v>
      </c>
      <c r="AV132" s="8"/>
      <c r="AW132" s="8">
        <v>3251.5</v>
      </c>
      <c r="AX132" s="8"/>
      <c r="AY132" s="8"/>
      <c r="AZ132" s="8"/>
      <c r="BA132" s="8"/>
      <c r="BB132" s="8">
        <v>3251.5</v>
      </c>
      <c r="BC132" s="8">
        <v>3251.5</v>
      </c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>
        <v>3381.2</v>
      </c>
      <c r="BQ132" s="8"/>
      <c r="BR132" s="11"/>
    </row>
    <row r="133" spans="1:70" ht="94.5" x14ac:dyDescent="0.25">
      <c r="A133" s="15" t="s">
        <v>39</v>
      </c>
      <c r="B133" s="16" t="s">
        <v>217</v>
      </c>
      <c r="C133" s="16" t="s">
        <v>35</v>
      </c>
      <c r="D133" s="16" t="s">
        <v>203</v>
      </c>
      <c r="E133" s="16" t="s">
        <v>219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6" t="s">
        <v>40</v>
      </c>
      <c r="U133" s="4"/>
      <c r="V133" s="5"/>
      <c r="W133" s="5"/>
      <c r="X133" s="5"/>
      <c r="Y133" s="5"/>
      <c r="Z133" s="3"/>
      <c r="AA133" s="8">
        <v>4433.8999999999996</v>
      </c>
      <c r="AB133" s="8"/>
      <c r="AC133" s="8"/>
      <c r="AD133" s="8"/>
      <c r="AE133" s="8"/>
      <c r="AF133" s="8">
        <v>3292.6</v>
      </c>
      <c r="AG133" s="8">
        <v>4433.8999999999996</v>
      </c>
      <c r="AH133" s="8"/>
      <c r="AI133" s="8"/>
      <c r="AJ133" s="8"/>
      <c r="AK133" s="8"/>
      <c r="AL133" s="8">
        <v>-1141.3</v>
      </c>
      <c r="AM133" s="8"/>
      <c r="AN133" s="8"/>
      <c r="AO133" s="8">
        <v>-1141.3</v>
      </c>
      <c r="AP133" s="8"/>
      <c r="AQ133" s="8"/>
      <c r="AR133" s="42">
        <v>3292.4</v>
      </c>
      <c r="AS133" s="8"/>
      <c r="AT133" s="8"/>
      <c r="AU133" s="8">
        <v>3292.6</v>
      </c>
      <c r="AV133" s="8"/>
      <c r="AW133" s="8">
        <v>3251.5</v>
      </c>
      <c r="AX133" s="8"/>
      <c r="AY133" s="8"/>
      <c r="AZ133" s="8"/>
      <c r="BA133" s="8"/>
      <c r="BB133" s="8">
        <v>3251.5</v>
      </c>
      <c r="BC133" s="8">
        <v>3251.5</v>
      </c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>
        <v>3381.2</v>
      </c>
      <c r="BQ133" s="8"/>
      <c r="BR133" s="11"/>
    </row>
    <row r="134" spans="1:70" ht="47.25" x14ac:dyDescent="0.25">
      <c r="A134" s="13" t="s">
        <v>53</v>
      </c>
      <c r="B134" s="14" t="s">
        <v>217</v>
      </c>
      <c r="C134" s="14" t="s">
        <v>35</v>
      </c>
      <c r="D134" s="14" t="s">
        <v>203</v>
      </c>
      <c r="E134" s="14" t="s">
        <v>220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4"/>
      <c r="U134" s="4"/>
      <c r="V134" s="5"/>
      <c r="W134" s="5"/>
      <c r="X134" s="5"/>
      <c r="Y134" s="5"/>
      <c r="Z134" s="3"/>
      <c r="AA134" s="8">
        <v>38.700000000000003</v>
      </c>
      <c r="AB134" s="8"/>
      <c r="AC134" s="8"/>
      <c r="AD134" s="8"/>
      <c r="AE134" s="8"/>
      <c r="AF134" s="8">
        <v>163.30000000000001</v>
      </c>
      <c r="AG134" s="8">
        <v>38.700000000000003</v>
      </c>
      <c r="AH134" s="8"/>
      <c r="AI134" s="8"/>
      <c r="AJ134" s="8"/>
      <c r="AK134" s="8"/>
      <c r="AL134" s="8">
        <v>124.6</v>
      </c>
      <c r="AM134" s="8"/>
      <c r="AN134" s="8"/>
      <c r="AO134" s="8">
        <v>124.6</v>
      </c>
      <c r="AP134" s="8"/>
      <c r="AQ134" s="8"/>
      <c r="AR134" s="32">
        <f>AR135</f>
        <v>163.30000000000001</v>
      </c>
      <c r="AS134" s="8"/>
      <c r="AT134" s="8"/>
      <c r="AU134" s="8">
        <v>163.30000000000001</v>
      </c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11"/>
    </row>
    <row r="135" spans="1:70" ht="94.5" x14ac:dyDescent="0.25">
      <c r="A135" s="15" t="s">
        <v>56</v>
      </c>
      <c r="B135" s="16" t="s">
        <v>217</v>
      </c>
      <c r="C135" s="16" t="s">
        <v>35</v>
      </c>
      <c r="D135" s="16" t="s">
        <v>203</v>
      </c>
      <c r="E135" s="16" t="s">
        <v>220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6" t="s">
        <v>44</v>
      </c>
      <c r="U135" s="4"/>
      <c r="V135" s="5"/>
      <c r="W135" s="5"/>
      <c r="X135" s="5"/>
      <c r="Y135" s="5"/>
      <c r="Z135" s="3"/>
      <c r="AA135" s="8">
        <v>38.700000000000003</v>
      </c>
      <c r="AB135" s="8"/>
      <c r="AC135" s="8"/>
      <c r="AD135" s="8"/>
      <c r="AE135" s="8"/>
      <c r="AF135" s="8">
        <v>163.30000000000001</v>
      </c>
      <c r="AG135" s="8">
        <v>38.700000000000003</v>
      </c>
      <c r="AH135" s="8"/>
      <c r="AI135" s="8"/>
      <c r="AJ135" s="8"/>
      <c r="AK135" s="8"/>
      <c r="AL135" s="8">
        <v>124.6</v>
      </c>
      <c r="AM135" s="8"/>
      <c r="AN135" s="8"/>
      <c r="AO135" s="8">
        <v>124.6</v>
      </c>
      <c r="AP135" s="8"/>
      <c r="AQ135" s="8"/>
      <c r="AR135" s="42">
        <v>163.30000000000001</v>
      </c>
      <c r="AS135" s="8"/>
      <c r="AT135" s="8"/>
      <c r="AU135" s="8">
        <v>163.30000000000001</v>
      </c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11"/>
    </row>
    <row r="136" spans="1:70" ht="47.25" x14ac:dyDescent="0.25">
      <c r="A136" s="13" t="s">
        <v>221</v>
      </c>
      <c r="B136" s="14" t="s">
        <v>217</v>
      </c>
      <c r="C136" s="14" t="s">
        <v>35</v>
      </c>
      <c r="D136" s="14" t="s">
        <v>203</v>
      </c>
      <c r="E136" s="14" t="s">
        <v>222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4"/>
      <c r="U136" s="4"/>
      <c r="V136" s="5"/>
      <c r="W136" s="5"/>
      <c r="X136" s="5"/>
      <c r="Y136" s="5"/>
      <c r="Z136" s="3"/>
      <c r="AA136" s="8"/>
      <c r="AB136" s="8"/>
      <c r="AC136" s="8"/>
      <c r="AD136" s="8"/>
      <c r="AE136" s="8"/>
      <c r="AF136" s="8">
        <v>1535.4</v>
      </c>
      <c r="AG136" s="8"/>
      <c r="AH136" s="8"/>
      <c r="AI136" s="8"/>
      <c r="AJ136" s="8"/>
      <c r="AK136" s="8"/>
      <c r="AL136" s="8">
        <v>1535.4</v>
      </c>
      <c r="AM136" s="8"/>
      <c r="AN136" s="8"/>
      <c r="AO136" s="8">
        <v>1535.4</v>
      </c>
      <c r="AP136" s="8"/>
      <c r="AQ136" s="8"/>
      <c r="AR136" s="32">
        <f>AR137</f>
        <v>1535.2</v>
      </c>
      <c r="AS136" s="8"/>
      <c r="AT136" s="8"/>
      <c r="AU136" s="8">
        <v>1535.4</v>
      </c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11"/>
    </row>
    <row r="137" spans="1:70" ht="94.5" x14ac:dyDescent="0.25">
      <c r="A137" s="15" t="s">
        <v>223</v>
      </c>
      <c r="B137" s="16" t="s">
        <v>217</v>
      </c>
      <c r="C137" s="16" t="s">
        <v>35</v>
      </c>
      <c r="D137" s="16" t="s">
        <v>203</v>
      </c>
      <c r="E137" s="16" t="s">
        <v>222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6" t="s">
        <v>40</v>
      </c>
      <c r="U137" s="4"/>
      <c r="V137" s="5"/>
      <c r="W137" s="5"/>
      <c r="X137" s="5"/>
      <c r="Y137" s="5"/>
      <c r="Z137" s="3"/>
      <c r="AA137" s="8"/>
      <c r="AB137" s="8"/>
      <c r="AC137" s="8"/>
      <c r="AD137" s="8"/>
      <c r="AE137" s="8"/>
      <c r="AF137" s="8">
        <v>1535.4</v>
      </c>
      <c r="AG137" s="8"/>
      <c r="AH137" s="8"/>
      <c r="AI137" s="8"/>
      <c r="AJ137" s="8"/>
      <c r="AK137" s="8"/>
      <c r="AL137" s="8">
        <v>1535.4</v>
      </c>
      <c r="AM137" s="8"/>
      <c r="AN137" s="8"/>
      <c r="AO137" s="8">
        <v>1535.4</v>
      </c>
      <c r="AP137" s="8"/>
      <c r="AQ137" s="8"/>
      <c r="AR137" s="42">
        <v>1535.2</v>
      </c>
      <c r="AS137" s="8"/>
      <c r="AT137" s="8"/>
      <c r="AU137" s="8">
        <v>1535.4</v>
      </c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11"/>
    </row>
    <row r="138" spans="1:70" ht="47.25" x14ac:dyDescent="0.25">
      <c r="A138" s="13" t="s">
        <v>224</v>
      </c>
      <c r="B138" s="14" t="s">
        <v>217</v>
      </c>
      <c r="C138" s="14" t="s">
        <v>35</v>
      </c>
      <c r="D138" s="14" t="s">
        <v>203</v>
      </c>
      <c r="E138" s="14" t="s">
        <v>225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14"/>
      <c r="U138" s="4"/>
      <c r="V138" s="5"/>
      <c r="W138" s="5"/>
      <c r="X138" s="5"/>
      <c r="Y138" s="5"/>
      <c r="Z138" s="3"/>
      <c r="AA138" s="8">
        <v>1017.3</v>
      </c>
      <c r="AB138" s="8"/>
      <c r="AC138" s="8"/>
      <c r="AD138" s="8"/>
      <c r="AE138" s="8"/>
      <c r="AF138" s="8"/>
      <c r="AG138" s="8"/>
      <c r="AH138" s="8">
        <v>1017.8</v>
      </c>
      <c r="AI138" s="8">
        <v>1017.3</v>
      </c>
      <c r="AJ138" s="8"/>
      <c r="AK138" s="8"/>
      <c r="AL138" s="8">
        <v>0.5</v>
      </c>
      <c r="AM138" s="8"/>
      <c r="AN138" s="8"/>
      <c r="AO138" s="8"/>
      <c r="AP138" s="8">
        <v>0.5</v>
      </c>
      <c r="AQ138" s="8"/>
      <c r="AR138" s="32">
        <f>AR139+AR140</f>
        <v>1017.8000000000001</v>
      </c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11"/>
    </row>
    <row r="139" spans="1:70" ht="78.75" x14ac:dyDescent="0.25">
      <c r="A139" s="15" t="s">
        <v>226</v>
      </c>
      <c r="B139" s="16" t="s">
        <v>217</v>
      </c>
      <c r="C139" s="16" t="s">
        <v>35</v>
      </c>
      <c r="D139" s="16" t="s">
        <v>203</v>
      </c>
      <c r="E139" s="16" t="s">
        <v>225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6" t="s">
        <v>40</v>
      </c>
      <c r="U139" s="4"/>
      <c r="V139" s="5"/>
      <c r="W139" s="5"/>
      <c r="X139" s="5"/>
      <c r="Y139" s="5"/>
      <c r="Z139" s="3"/>
      <c r="AA139" s="8">
        <v>995.1</v>
      </c>
      <c r="AB139" s="8"/>
      <c r="AC139" s="8"/>
      <c r="AD139" s="8"/>
      <c r="AE139" s="8"/>
      <c r="AF139" s="8"/>
      <c r="AG139" s="8"/>
      <c r="AH139" s="8">
        <v>950.1</v>
      </c>
      <c r="AI139" s="8">
        <v>995.1</v>
      </c>
      <c r="AJ139" s="8"/>
      <c r="AK139" s="8"/>
      <c r="AL139" s="8">
        <v>-45</v>
      </c>
      <c r="AM139" s="8"/>
      <c r="AN139" s="8"/>
      <c r="AO139" s="8"/>
      <c r="AP139" s="8">
        <v>-45</v>
      </c>
      <c r="AQ139" s="8"/>
      <c r="AR139" s="42">
        <v>950.1</v>
      </c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11"/>
    </row>
    <row r="140" spans="1:70" ht="94.5" x14ac:dyDescent="0.25">
      <c r="A140" s="15" t="s">
        <v>227</v>
      </c>
      <c r="B140" s="16" t="s">
        <v>217</v>
      </c>
      <c r="C140" s="16" t="s">
        <v>35</v>
      </c>
      <c r="D140" s="16" t="s">
        <v>203</v>
      </c>
      <c r="E140" s="16" t="s">
        <v>225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6" t="s">
        <v>44</v>
      </c>
      <c r="U140" s="4"/>
      <c r="V140" s="5"/>
      <c r="W140" s="5"/>
      <c r="X140" s="5"/>
      <c r="Y140" s="5"/>
      <c r="Z140" s="3"/>
      <c r="AA140" s="8">
        <v>22.2</v>
      </c>
      <c r="AB140" s="8"/>
      <c r="AC140" s="8"/>
      <c r="AD140" s="8"/>
      <c r="AE140" s="8"/>
      <c r="AF140" s="8"/>
      <c r="AG140" s="8"/>
      <c r="AH140" s="8">
        <v>67.7</v>
      </c>
      <c r="AI140" s="8">
        <v>22.2</v>
      </c>
      <c r="AJ140" s="8"/>
      <c r="AK140" s="8"/>
      <c r="AL140" s="8">
        <v>45.5</v>
      </c>
      <c r="AM140" s="8"/>
      <c r="AN140" s="8"/>
      <c r="AO140" s="8"/>
      <c r="AP140" s="8">
        <v>45.5</v>
      </c>
      <c r="AQ140" s="8"/>
      <c r="AR140" s="42">
        <v>67.7</v>
      </c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11"/>
    </row>
    <row r="141" spans="1:70" ht="31.5" x14ac:dyDescent="0.25">
      <c r="A141" s="13" t="s">
        <v>109</v>
      </c>
      <c r="B141" s="14" t="s">
        <v>217</v>
      </c>
      <c r="C141" s="14" t="s">
        <v>35</v>
      </c>
      <c r="D141" s="14" t="s">
        <v>81</v>
      </c>
      <c r="E141" s="14" t="s">
        <v>110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4"/>
      <c r="U141" s="4"/>
      <c r="V141" s="5"/>
      <c r="W141" s="5"/>
      <c r="X141" s="5"/>
      <c r="Y141" s="5"/>
      <c r="Z141" s="3"/>
      <c r="AA141" s="8"/>
      <c r="AB141" s="8"/>
      <c r="AC141" s="8"/>
      <c r="AD141" s="8"/>
      <c r="AE141" s="8"/>
      <c r="AF141" s="8">
        <v>10</v>
      </c>
      <c r="AG141" s="8"/>
      <c r="AH141" s="8"/>
      <c r="AI141" s="8"/>
      <c r="AJ141" s="8"/>
      <c r="AK141" s="8"/>
      <c r="AL141" s="8">
        <v>10</v>
      </c>
      <c r="AM141" s="8"/>
      <c r="AN141" s="8"/>
      <c r="AO141" s="8">
        <v>10</v>
      </c>
      <c r="AP141" s="8"/>
      <c r="AQ141" s="8"/>
      <c r="AR141" s="32">
        <f>AR142</f>
        <v>10</v>
      </c>
      <c r="AS141" s="8"/>
      <c r="AT141" s="8"/>
      <c r="AU141" s="8">
        <v>10</v>
      </c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11"/>
    </row>
    <row r="142" spans="1:70" ht="63" x14ac:dyDescent="0.25">
      <c r="A142" s="15" t="s">
        <v>116</v>
      </c>
      <c r="B142" s="16" t="s">
        <v>217</v>
      </c>
      <c r="C142" s="16" t="s">
        <v>35</v>
      </c>
      <c r="D142" s="16" t="s">
        <v>81</v>
      </c>
      <c r="E142" s="16" t="s">
        <v>110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6" t="s">
        <v>117</v>
      </c>
      <c r="U142" s="4"/>
      <c r="V142" s="5"/>
      <c r="W142" s="5"/>
      <c r="X142" s="5"/>
      <c r="Y142" s="5"/>
      <c r="Z142" s="3"/>
      <c r="AA142" s="8"/>
      <c r="AB142" s="8"/>
      <c r="AC142" s="8"/>
      <c r="AD142" s="8"/>
      <c r="AE142" s="8"/>
      <c r="AF142" s="8">
        <v>10</v>
      </c>
      <c r="AG142" s="8"/>
      <c r="AH142" s="8"/>
      <c r="AI142" s="8"/>
      <c r="AJ142" s="8"/>
      <c r="AK142" s="8"/>
      <c r="AL142" s="8">
        <v>10</v>
      </c>
      <c r="AM142" s="8"/>
      <c r="AN142" s="8"/>
      <c r="AO142" s="8">
        <v>10</v>
      </c>
      <c r="AP142" s="8"/>
      <c r="AQ142" s="8"/>
      <c r="AR142" s="42">
        <v>10</v>
      </c>
      <c r="AS142" s="8"/>
      <c r="AT142" s="8"/>
      <c r="AU142" s="8">
        <v>10</v>
      </c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11"/>
    </row>
    <row r="143" spans="1:70" ht="47.25" x14ac:dyDescent="0.25">
      <c r="A143" s="13" t="s">
        <v>224</v>
      </c>
      <c r="B143" s="14" t="s">
        <v>217</v>
      </c>
      <c r="C143" s="14" t="s">
        <v>204</v>
      </c>
      <c r="D143" s="14" t="s">
        <v>72</v>
      </c>
      <c r="E143" s="14" t="s">
        <v>225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4"/>
      <c r="U143" s="4"/>
      <c r="V143" s="5"/>
      <c r="W143" s="5"/>
      <c r="X143" s="5"/>
      <c r="Y143" s="5"/>
      <c r="Z143" s="3"/>
      <c r="AA143" s="8">
        <v>22.8</v>
      </c>
      <c r="AB143" s="8"/>
      <c r="AC143" s="8"/>
      <c r="AD143" s="8"/>
      <c r="AE143" s="8"/>
      <c r="AF143" s="8"/>
      <c r="AG143" s="8"/>
      <c r="AH143" s="8">
        <v>22.3</v>
      </c>
      <c r="AI143" s="8">
        <v>22.8</v>
      </c>
      <c r="AJ143" s="8"/>
      <c r="AK143" s="8"/>
      <c r="AL143" s="8">
        <v>-0.5</v>
      </c>
      <c r="AM143" s="8"/>
      <c r="AN143" s="8"/>
      <c r="AO143" s="8"/>
      <c r="AP143" s="8">
        <v>-0.5</v>
      </c>
      <c r="AQ143" s="8"/>
      <c r="AR143" s="32">
        <f>AR144</f>
        <v>22.3</v>
      </c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11"/>
    </row>
    <row r="144" spans="1:70" ht="94.5" x14ac:dyDescent="0.25">
      <c r="A144" s="15" t="s">
        <v>227</v>
      </c>
      <c r="B144" s="16" t="s">
        <v>217</v>
      </c>
      <c r="C144" s="16" t="s">
        <v>204</v>
      </c>
      <c r="D144" s="16" t="s">
        <v>72</v>
      </c>
      <c r="E144" s="16" t="s">
        <v>225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6" t="s">
        <v>44</v>
      </c>
      <c r="U144" s="4"/>
      <c r="V144" s="5"/>
      <c r="W144" s="5"/>
      <c r="X144" s="5"/>
      <c r="Y144" s="5"/>
      <c r="Z144" s="3"/>
      <c r="AA144" s="8">
        <v>22.8</v>
      </c>
      <c r="AB144" s="8"/>
      <c r="AC144" s="8"/>
      <c r="AD144" s="8"/>
      <c r="AE144" s="8"/>
      <c r="AF144" s="8"/>
      <c r="AG144" s="8"/>
      <c r="AH144" s="8">
        <v>22.3</v>
      </c>
      <c r="AI144" s="8">
        <v>22.8</v>
      </c>
      <c r="AJ144" s="8"/>
      <c r="AK144" s="8"/>
      <c r="AL144" s="8">
        <v>-0.5</v>
      </c>
      <c r="AM144" s="8"/>
      <c r="AN144" s="8"/>
      <c r="AO144" s="8"/>
      <c r="AP144" s="8">
        <v>-0.5</v>
      </c>
      <c r="AQ144" s="8"/>
      <c r="AR144" s="42">
        <v>22.3</v>
      </c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11"/>
    </row>
    <row r="145" spans="1:70" ht="63" x14ac:dyDescent="0.25">
      <c r="A145" s="12" t="s">
        <v>229</v>
      </c>
      <c r="B145" s="9" t="s">
        <v>228</v>
      </c>
      <c r="C145" s="9"/>
      <c r="D145" s="9"/>
      <c r="E145" s="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9"/>
      <c r="U145" s="4"/>
      <c r="V145" s="5"/>
      <c r="W145" s="5"/>
      <c r="X145" s="5"/>
      <c r="Y145" s="5"/>
      <c r="Z145" s="3"/>
      <c r="AA145" s="8">
        <v>46772.1</v>
      </c>
      <c r="AB145" s="8"/>
      <c r="AC145" s="8"/>
      <c r="AD145" s="8">
        <v>32610.400000000001</v>
      </c>
      <c r="AE145" s="8">
        <v>32540.400000000001</v>
      </c>
      <c r="AF145" s="8">
        <v>15389.4</v>
      </c>
      <c r="AG145" s="8">
        <v>13476.3</v>
      </c>
      <c r="AH145" s="8">
        <v>755.4</v>
      </c>
      <c r="AI145" s="8">
        <v>755.4</v>
      </c>
      <c r="AJ145" s="8"/>
      <c r="AK145" s="8"/>
      <c r="AL145" s="8">
        <v>1983.1</v>
      </c>
      <c r="AM145" s="8"/>
      <c r="AN145" s="8">
        <v>70</v>
      </c>
      <c r="AO145" s="8">
        <v>1913.1</v>
      </c>
      <c r="AP145" s="8"/>
      <c r="AQ145" s="8"/>
      <c r="AR145" s="33">
        <f>AR146+AR148+AR150+AR153+AR155+AR157+AR159+AR161+AR163+AR165+AR167</f>
        <v>48571.9</v>
      </c>
      <c r="AS145" s="8"/>
      <c r="AT145" s="8">
        <v>32610.400000000001</v>
      </c>
      <c r="AU145" s="8">
        <v>15389.4</v>
      </c>
      <c r="AV145" s="8"/>
      <c r="AW145" s="8">
        <v>47880.4</v>
      </c>
      <c r="AX145" s="8"/>
      <c r="AY145" s="8"/>
      <c r="AZ145" s="8">
        <v>29294.1</v>
      </c>
      <c r="BA145" s="8">
        <v>29294.1</v>
      </c>
      <c r="BB145" s="8">
        <v>18586.3</v>
      </c>
      <c r="BC145" s="8">
        <v>18586.3</v>
      </c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>
        <v>27940</v>
      </c>
      <c r="BQ145" s="8"/>
      <c r="BR145" s="11"/>
    </row>
    <row r="146" spans="1:70" ht="47.25" x14ac:dyDescent="0.25">
      <c r="A146" s="13" t="s">
        <v>37</v>
      </c>
      <c r="B146" s="14" t="s">
        <v>228</v>
      </c>
      <c r="C146" s="14" t="s">
        <v>35</v>
      </c>
      <c r="D146" s="14" t="s">
        <v>203</v>
      </c>
      <c r="E146" s="14" t="s">
        <v>230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4"/>
      <c r="U146" s="4"/>
      <c r="V146" s="5"/>
      <c r="W146" s="5"/>
      <c r="X146" s="5"/>
      <c r="Y146" s="5"/>
      <c r="Z146" s="3"/>
      <c r="AA146" s="8">
        <v>11697</v>
      </c>
      <c r="AB146" s="8"/>
      <c r="AC146" s="8"/>
      <c r="AD146" s="8"/>
      <c r="AE146" s="8"/>
      <c r="AF146" s="8">
        <v>12278.6</v>
      </c>
      <c r="AG146" s="8">
        <v>11697</v>
      </c>
      <c r="AH146" s="8"/>
      <c r="AI146" s="8"/>
      <c r="AJ146" s="8"/>
      <c r="AK146" s="8"/>
      <c r="AL146" s="8">
        <v>581.6</v>
      </c>
      <c r="AM146" s="8"/>
      <c r="AN146" s="8"/>
      <c r="AO146" s="8">
        <v>581.6</v>
      </c>
      <c r="AP146" s="8"/>
      <c r="AQ146" s="8"/>
      <c r="AR146" s="32">
        <f>AR147</f>
        <v>12278.5</v>
      </c>
      <c r="AS146" s="8"/>
      <c r="AT146" s="8"/>
      <c r="AU146" s="8">
        <v>12278.6</v>
      </c>
      <c r="AV146" s="8"/>
      <c r="AW146" s="8">
        <v>8633.7000000000007</v>
      </c>
      <c r="AX146" s="8"/>
      <c r="AY146" s="8"/>
      <c r="AZ146" s="8"/>
      <c r="BA146" s="8"/>
      <c r="BB146" s="8">
        <v>8633.7000000000007</v>
      </c>
      <c r="BC146" s="8">
        <v>8633.7000000000007</v>
      </c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>
        <v>8623.2999999999993</v>
      </c>
      <c r="BQ146" s="8"/>
      <c r="BR146" s="11"/>
    </row>
    <row r="147" spans="1:70" ht="94.5" x14ac:dyDescent="0.25">
      <c r="A147" s="15" t="s">
        <v>39</v>
      </c>
      <c r="B147" s="16" t="s">
        <v>228</v>
      </c>
      <c r="C147" s="16" t="s">
        <v>35</v>
      </c>
      <c r="D147" s="16" t="s">
        <v>203</v>
      </c>
      <c r="E147" s="16" t="s">
        <v>230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6" t="s">
        <v>40</v>
      </c>
      <c r="U147" s="4"/>
      <c r="V147" s="5"/>
      <c r="W147" s="5"/>
      <c r="X147" s="5"/>
      <c r="Y147" s="5"/>
      <c r="Z147" s="3"/>
      <c r="AA147" s="8">
        <v>11697</v>
      </c>
      <c r="AB147" s="8"/>
      <c r="AC147" s="8"/>
      <c r="AD147" s="8"/>
      <c r="AE147" s="8"/>
      <c r="AF147" s="8">
        <v>12278.6</v>
      </c>
      <c r="AG147" s="8">
        <v>11697</v>
      </c>
      <c r="AH147" s="8"/>
      <c r="AI147" s="8"/>
      <c r="AJ147" s="8"/>
      <c r="AK147" s="8"/>
      <c r="AL147" s="8">
        <v>581.6</v>
      </c>
      <c r="AM147" s="8"/>
      <c r="AN147" s="8"/>
      <c r="AO147" s="8">
        <v>581.6</v>
      </c>
      <c r="AP147" s="8"/>
      <c r="AQ147" s="8"/>
      <c r="AR147" s="42">
        <v>12278.5</v>
      </c>
      <c r="AS147" s="8"/>
      <c r="AT147" s="8"/>
      <c r="AU147" s="8">
        <v>12278.6</v>
      </c>
      <c r="AV147" s="8"/>
      <c r="AW147" s="8">
        <v>8633.7000000000007</v>
      </c>
      <c r="AX147" s="8"/>
      <c r="AY147" s="8"/>
      <c r="AZ147" s="8"/>
      <c r="BA147" s="8"/>
      <c r="BB147" s="8">
        <v>8633.7000000000007</v>
      </c>
      <c r="BC147" s="8">
        <v>8633.7000000000007</v>
      </c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>
        <v>8623.2999999999993</v>
      </c>
      <c r="BQ147" s="8"/>
      <c r="BR147" s="11"/>
    </row>
    <row r="148" spans="1:70" ht="47.25" x14ac:dyDescent="0.25">
      <c r="A148" s="13" t="s">
        <v>53</v>
      </c>
      <c r="B148" s="14" t="s">
        <v>228</v>
      </c>
      <c r="C148" s="14" t="s">
        <v>35</v>
      </c>
      <c r="D148" s="14" t="s">
        <v>203</v>
      </c>
      <c r="E148" s="14" t="s">
        <v>231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4"/>
      <c r="U148" s="4"/>
      <c r="V148" s="5"/>
      <c r="W148" s="5"/>
      <c r="X148" s="5"/>
      <c r="Y148" s="5"/>
      <c r="Z148" s="3"/>
      <c r="AA148" s="8">
        <v>436.4</v>
      </c>
      <c r="AB148" s="8"/>
      <c r="AC148" s="8"/>
      <c r="AD148" s="8"/>
      <c r="AE148" s="8"/>
      <c r="AF148" s="8">
        <v>695.1</v>
      </c>
      <c r="AG148" s="8">
        <v>436.4</v>
      </c>
      <c r="AH148" s="8"/>
      <c r="AI148" s="8"/>
      <c r="AJ148" s="8"/>
      <c r="AK148" s="8"/>
      <c r="AL148" s="8">
        <v>258.7</v>
      </c>
      <c r="AM148" s="8"/>
      <c r="AN148" s="8"/>
      <c r="AO148" s="8">
        <v>258.7</v>
      </c>
      <c r="AP148" s="8"/>
      <c r="AQ148" s="8"/>
      <c r="AR148" s="32">
        <f>AR149</f>
        <v>512.4</v>
      </c>
      <c r="AS148" s="8"/>
      <c r="AT148" s="8"/>
      <c r="AU148" s="8">
        <v>695.1</v>
      </c>
      <c r="AV148" s="8"/>
      <c r="AW148" s="8">
        <v>172.8</v>
      </c>
      <c r="AX148" s="8"/>
      <c r="AY148" s="8"/>
      <c r="AZ148" s="8"/>
      <c r="BA148" s="8"/>
      <c r="BB148" s="8">
        <v>172.8</v>
      </c>
      <c r="BC148" s="8">
        <v>172.8</v>
      </c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11"/>
    </row>
    <row r="149" spans="1:70" ht="94.5" x14ac:dyDescent="0.25">
      <c r="A149" s="15" t="s">
        <v>56</v>
      </c>
      <c r="B149" s="16" t="s">
        <v>228</v>
      </c>
      <c r="C149" s="16" t="s">
        <v>35</v>
      </c>
      <c r="D149" s="16" t="s">
        <v>203</v>
      </c>
      <c r="E149" s="16" t="s">
        <v>231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6" t="s">
        <v>44</v>
      </c>
      <c r="U149" s="4"/>
      <c r="V149" s="5"/>
      <c r="W149" s="5"/>
      <c r="X149" s="5"/>
      <c r="Y149" s="5"/>
      <c r="Z149" s="3"/>
      <c r="AA149" s="8">
        <v>436.4</v>
      </c>
      <c r="AB149" s="8"/>
      <c r="AC149" s="8"/>
      <c r="AD149" s="8"/>
      <c r="AE149" s="8"/>
      <c r="AF149" s="8">
        <v>695.1</v>
      </c>
      <c r="AG149" s="8">
        <v>436.4</v>
      </c>
      <c r="AH149" s="8"/>
      <c r="AI149" s="8"/>
      <c r="AJ149" s="8"/>
      <c r="AK149" s="8"/>
      <c r="AL149" s="8">
        <v>258.7</v>
      </c>
      <c r="AM149" s="8"/>
      <c r="AN149" s="8"/>
      <c r="AO149" s="8">
        <v>258.7</v>
      </c>
      <c r="AP149" s="8"/>
      <c r="AQ149" s="8"/>
      <c r="AR149" s="42">
        <v>512.4</v>
      </c>
      <c r="AS149" s="8"/>
      <c r="AT149" s="8"/>
      <c r="AU149" s="8">
        <v>695.1</v>
      </c>
      <c r="AV149" s="8"/>
      <c r="AW149" s="8">
        <v>172.8</v>
      </c>
      <c r="AX149" s="8"/>
      <c r="AY149" s="8"/>
      <c r="AZ149" s="8"/>
      <c r="BA149" s="8"/>
      <c r="BB149" s="8">
        <v>172.8</v>
      </c>
      <c r="BC149" s="8">
        <v>172.8</v>
      </c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11"/>
    </row>
    <row r="150" spans="1:70" ht="47.25" x14ac:dyDescent="0.25">
      <c r="A150" s="13" t="s">
        <v>232</v>
      </c>
      <c r="B150" s="14" t="s">
        <v>228</v>
      </c>
      <c r="C150" s="14" t="s">
        <v>35</v>
      </c>
      <c r="D150" s="14" t="s">
        <v>203</v>
      </c>
      <c r="E150" s="14" t="s">
        <v>233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4"/>
      <c r="U150" s="4"/>
      <c r="V150" s="5"/>
      <c r="W150" s="5"/>
      <c r="X150" s="5"/>
      <c r="Y150" s="5"/>
      <c r="Z150" s="3"/>
      <c r="AA150" s="8">
        <v>750.4</v>
      </c>
      <c r="AB150" s="8"/>
      <c r="AC150" s="8"/>
      <c r="AD150" s="8"/>
      <c r="AE150" s="8"/>
      <c r="AF150" s="8"/>
      <c r="AG150" s="8"/>
      <c r="AH150" s="8">
        <v>750.4</v>
      </c>
      <c r="AI150" s="8">
        <v>750.4</v>
      </c>
      <c r="AJ150" s="8"/>
      <c r="AK150" s="8"/>
      <c r="AL150" s="8"/>
      <c r="AM150" s="8"/>
      <c r="AN150" s="8"/>
      <c r="AO150" s="8"/>
      <c r="AP150" s="8"/>
      <c r="AQ150" s="8"/>
      <c r="AR150" s="32">
        <f>AR151+AR152</f>
        <v>750.4</v>
      </c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11"/>
    </row>
    <row r="151" spans="1:70" ht="94.5" x14ac:dyDescent="0.25">
      <c r="A151" s="15" t="s">
        <v>234</v>
      </c>
      <c r="B151" s="16" t="s">
        <v>228</v>
      </c>
      <c r="C151" s="16" t="s">
        <v>35</v>
      </c>
      <c r="D151" s="16" t="s">
        <v>203</v>
      </c>
      <c r="E151" s="16" t="s">
        <v>233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6" t="s">
        <v>40</v>
      </c>
      <c r="U151" s="4"/>
      <c r="V151" s="5"/>
      <c r="W151" s="5"/>
      <c r="X151" s="5"/>
      <c r="Y151" s="5"/>
      <c r="Z151" s="3"/>
      <c r="AA151" s="8">
        <v>735.4</v>
      </c>
      <c r="AB151" s="8"/>
      <c r="AC151" s="8"/>
      <c r="AD151" s="8"/>
      <c r="AE151" s="8"/>
      <c r="AF151" s="8"/>
      <c r="AG151" s="8"/>
      <c r="AH151" s="8">
        <v>735.4</v>
      </c>
      <c r="AI151" s="8">
        <v>735.4</v>
      </c>
      <c r="AJ151" s="8"/>
      <c r="AK151" s="8"/>
      <c r="AL151" s="8"/>
      <c r="AM151" s="8"/>
      <c r="AN151" s="8"/>
      <c r="AO151" s="8"/>
      <c r="AP151" s="8"/>
      <c r="AQ151" s="8"/>
      <c r="AR151" s="42">
        <v>735.4</v>
      </c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11"/>
    </row>
    <row r="152" spans="1:70" ht="94.5" x14ac:dyDescent="0.25">
      <c r="A152" s="15" t="s">
        <v>235</v>
      </c>
      <c r="B152" s="16" t="s">
        <v>228</v>
      </c>
      <c r="C152" s="16" t="s">
        <v>35</v>
      </c>
      <c r="D152" s="16" t="s">
        <v>203</v>
      </c>
      <c r="E152" s="16" t="s">
        <v>233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6" t="s">
        <v>44</v>
      </c>
      <c r="U152" s="4"/>
      <c r="V152" s="5"/>
      <c r="W152" s="5"/>
      <c r="X152" s="5"/>
      <c r="Y152" s="5"/>
      <c r="Z152" s="3"/>
      <c r="AA152" s="8">
        <v>15</v>
      </c>
      <c r="AB152" s="8"/>
      <c r="AC152" s="8"/>
      <c r="AD152" s="8"/>
      <c r="AE152" s="8"/>
      <c r="AF152" s="8"/>
      <c r="AG152" s="8"/>
      <c r="AH152" s="8">
        <v>15</v>
      </c>
      <c r="AI152" s="8">
        <v>15</v>
      </c>
      <c r="AJ152" s="8"/>
      <c r="AK152" s="8"/>
      <c r="AL152" s="8"/>
      <c r="AM152" s="8"/>
      <c r="AN152" s="8"/>
      <c r="AO152" s="8"/>
      <c r="AP152" s="8"/>
      <c r="AQ152" s="8"/>
      <c r="AR152" s="42">
        <v>15</v>
      </c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11"/>
    </row>
    <row r="153" spans="1:70" ht="47.25" x14ac:dyDescent="0.25">
      <c r="A153" s="13" t="s">
        <v>53</v>
      </c>
      <c r="B153" s="14" t="s">
        <v>228</v>
      </c>
      <c r="C153" s="14" t="s">
        <v>35</v>
      </c>
      <c r="D153" s="14" t="s">
        <v>81</v>
      </c>
      <c r="E153" s="14" t="s">
        <v>89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4"/>
      <c r="U153" s="4"/>
      <c r="V153" s="5"/>
      <c r="W153" s="5"/>
      <c r="X153" s="5"/>
      <c r="Y153" s="5"/>
      <c r="Z153" s="3"/>
      <c r="AA153" s="8">
        <v>342.9</v>
      </c>
      <c r="AB153" s="8"/>
      <c r="AC153" s="8"/>
      <c r="AD153" s="8"/>
      <c r="AE153" s="8"/>
      <c r="AF153" s="8">
        <v>354.9</v>
      </c>
      <c r="AG153" s="8">
        <v>342.9</v>
      </c>
      <c r="AH153" s="8"/>
      <c r="AI153" s="8"/>
      <c r="AJ153" s="8"/>
      <c r="AK153" s="8"/>
      <c r="AL153" s="8">
        <v>12</v>
      </c>
      <c r="AM153" s="8"/>
      <c r="AN153" s="8"/>
      <c r="AO153" s="8">
        <v>12</v>
      </c>
      <c r="AP153" s="8"/>
      <c r="AQ153" s="8"/>
      <c r="AR153" s="32">
        <f>AR154</f>
        <v>354.8</v>
      </c>
      <c r="AS153" s="8"/>
      <c r="AT153" s="8"/>
      <c r="AU153" s="8">
        <v>354.9</v>
      </c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11"/>
    </row>
    <row r="154" spans="1:70" ht="94.5" x14ac:dyDescent="0.25">
      <c r="A154" s="15" t="s">
        <v>56</v>
      </c>
      <c r="B154" s="16" t="s">
        <v>228</v>
      </c>
      <c r="C154" s="16" t="s">
        <v>35</v>
      </c>
      <c r="D154" s="16" t="s">
        <v>81</v>
      </c>
      <c r="E154" s="16" t="s">
        <v>89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6" t="s">
        <v>44</v>
      </c>
      <c r="U154" s="4"/>
      <c r="V154" s="5"/>
      <c r="W154" s="5"/>
      <c r="X154" s="5"/>
      <c r="Y154" s="5"/>
      <c r="Z154" s="3"/>
      <c r="AA154" s="8">
        <v>342.9</v>
      </c>
      <c r="AB154" s="8"/>
      <c r="AC154" s="8"/>
      <c r="AD154" s="8"/>
      <c r="AE154" s="8"/>
      <c r="AF154" s="8">
        <v>354.9</v>
      </c>
      <c r="AG154" s="8">
        <v>342.9</v>
      </c>
      <c r="AH154" s="8"/>
      <c r="AI154" s="8"/>
      <c r="AJ154" s="8"/>
      <c r="AK154" s="8"/>
      <c r="AL154" s="8">
        <v>12</v>
      </c>
      <c r="AM154" s="8"/>
      <c r="AN154" s="8"/>
      <c r="AO154" s="8">
        <v>12</v>
      </c>
      <c r="AP154" s="8"/>
      <c r="AQ154" s="8"/>
      <c r="AR154" s="42">
        <v>354.8</v>
      </c>
      <c r="AS154" s="8"/>
      <c r="AT154" s="8"/>
      <c r="AU154" s="8">
        <v>354.9</v>
      </c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11"/>
    </row>
    <row r="155" spans="1:70" ht="47.25" x14ac:dyDescent="0.25">
      <c r="A155" s="13" t="s">
        <v>93</v>
      </c>
      <c r="B155" s="14" t="s">
        <v>228</v>
      </c>
      <c r="C155" s="14" t="s">
        <v>35</v>
      </c>
      <c r="D155" s="14" t="s">
        <v>81</v>
      </c>
      <c r="E155" s="14" t="s">
        <v>94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4"/>
      <c r="U155" s="4"/>
      <c r="V155" s="5"/>
      <c r="W155" s="5"/>
      <c r="X155" s="5"/>
      <c r="Y155" s="5"/>
      <c r="Z155" s="3"/>
      <c r="AA155" s="8"/>
      <c r="AB155" s="8"/>
      <c r="AC155" s="8"/>
      <c r="AD155" s="8"/>
      <c r="AE155" s="8"/>
      <c r="AF155" s="8">
        <v>40.5</v>
      </c>
      <c r="AG155" s="8"/>
      <c r="AH155" s="8"/>
      <c r="AI155" s="8"/>
      <c r="AJ155" s="8"/>
      <c r="AK155" s="8"/>
      <c r="AL155" s="8">
        <v>40.5</v>
      </c>
      <c r="AM155" s="8"/>
      <c r="AN155" s="8"/>
      <c r="AO155" s="8">
        <v>40.5</v>
      </c>
      <c r="AP155" s="8"/>
      <c r="AQ155" s="8"/>
      <c r="AR155" s="32">
        <f>AR156</f>
        <v>40.5</v>
      </c>
      <c r="AS155" s="8"/>
      <c r="AT155" s="8"/>
      <c r="AU155" s="8">
        <v>40.5</v>
      </c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11"/>
    </row>
    <row r="156" spans="1:70" ht="94.5" x14ac:dyDescent="0.25">
      <c r="A156" s="15" t="s">
        <v>95</v>
      </c>
      <c r="B156" s="16" t="s">
        <v>228</v>
      </c>
      <c r="C156" s="16" t="s">
        <v>35</v>
      </c>
      <c r="D156" s="16" t="s">
        <v>81</v>
      </c>
      <c r="E156" s="16" t="s">
        <v>94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6" t="s">
        <v>44</v>
      </c>
      <c r="U156" s="4"/>
      <c r="V156" s="5"/>
      <c r="W156" s="5"/>
      <c r="X156" s="5"/>
      <c r="Y156" s="5"/>
      <c r="Z156" s="3"/>
      <c r="AA156" s="8"/>
      <c r="AB156" s="8"/>
      <c r="AC156" s="8"/>
      <c r="AD156" s="8"/>
      <c r="AE156" s="8"/>
      <c r="AF156" s="8">
        <v>40.5</v>
      </c>
      <c r="AG156" s="8"/>
      <c r="AH156" s="8"/>
      <c r="AI156" s="8"/>
      <c r="AJ156" s="8"/>
      <c r="AK156" s="8"/>
      <c r="AL156" s="8">
        <v>40.5</v>
      </c>
      <c r="AM156" s="8"/>
      <c r="AN156" s="8"/>
      <c r="AO156" s="8">
        <v>40.5</v>
      </c>
      <c r="AP156" s="8"/>
      <c r="AQ156" s="8"/>
      <c r="AR156" s="42">
        <v>40.5</v>
      </c>
      <c r="AS156" s="8"/>
      <c r="AT156" s="8"/>
      <c r="AU156" s="8">
        <v>40.5</v>
      </c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11"/>
    </row>
    <row r="157" spans="1:70" ht="157.5" x14ac:dyDescent="0.25">
      <c r="A157" s="17" t="s">
        <v>96</v>
      </c>
      <c r="B157" s="14" t="s">
        <v>228</v>
      </c>
      <c r="C157" s="14" t="s">
        <v>35</v>
      </c>
      <c r="D157" s="14" t="s">
        <v>81</v>
      </c>
      <c r="E157" s="14" t="s">
        <v>97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4"/>
      <c r="U157" s="4"/>
      <c r="V157" s="5"/>
      <c r="W157" s="5"/>
      <c r="X157" s="5"/>
      <c r="Y157" s="5"/>
      <c r="Z157" s="3"/>
      <c r="AA157" s="8"/>
      <c r="AB157" s="8"/>
      <c r="AC157" s="8"/>
      <c r="AD157" s="8">
        <v>70</v>
      </c>
      <c r="AE157" s="8"/>
      <c r="AF157" s="8"/>
      <c r="AG157" s="8"/>
      <c r="AH157" s="8"/>
      <c r="AI157" s="8"/>
      <c r="AJ157" s="8"/>
      <c r="AK157" s="8"/>
      <c r="AL157" s="8">
        <v>70</v>
      </c>
      <c r="AM157" s="8"/>
      <c r="AN157" s="8">
        <v>70</v>
      </c>
      <c r="AO157" s="8"/>
      <c r="AP157" s="8"/>
      <c r="AQ157" s="8"/>
      <c r="AR157" s="32">
        <f>AR158</f>
        <v>70</v>
      </c>
      <c r="AS157" s="8"/>
      <c r="AT157" s="8">
        <v>70</v>
      </c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11"/>
    </row>
    <row r="158" spans="1:70" ht="173.25" x14ac:dyDescent="0.25">
      <c r="A158" s="18" t="s">
        <v>98</v>
      </c>
      <c r="B158" s="16" t="s">
        <v>228</v>
      </c>
      <c r="C158" s="16" t="s">
        <v>35</v>
      </c>
      <c r="D158" s="16" t="s">
        <v>81</v>
      </c>
      <c r="E158" s="16" t="s">
        <v>97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6" t="s">
        <v>99</v>
      </c>
      <c r="U158" s="4"/>
      <c r="V158" s="5"/>
      <c r="W158" s="5"/>
      <c r="X158" s="5"/>
      <c r="Y158" s="5"/>
      <c r="Z158" s="3"/>
      <c r="AA158" s="8"/>
      <c r="AB158" s="8"/>
      <c r="AC158" s="8"/>
      <c r="AD158" s="8">
        <v>70</v>
      </c>
      <c r="AE158" s="8"/>
      <c r="AF158" s="8"/>
      <c r="AG158" s="8"/>
      <c r="AH158" s="8"/>
      <c r="AI158" s="8"/>
      <c r="AJ158" s="8"/>
      <c r="AK158" s="8"/>
      <c r="AL158" s="8">
        <v>70</v>
      </c>
      <c r="AM158" s="8"/>
      <c r="AN158" s="8">
        <v>70</v>
      </c>
      <c r="AO158" s="8"/>
      <c r="AP158" s="8"/>
      <c r="AQ158" s="8"/>
      <c r="AR158" s="42">
        <v>70</v>
      </c>
      <c r="AS158" s="8"/>
      <c r="AT158" s="8">
        <v>70</v>
      </c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11"/>
    </row>
    <row r="159" spans="1:70" ht="47.25" x14ac:dyDescent="0.25">
      <c r="A159" s="13" t="s">
        <v>205</v>
      </c>
      <c r="B159" s="14" t="s">
        <v>228</v>
      </c>
      <c r="C159" s="14" t="s">
        <v>204</v>
      </c>
      <c r="D159" s="14" t="s">
        <v>72</v>
      </c>
      <c r="E159" s="14" t="s">
        <v>206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4"/>
      <c r="U159" s="4"/>
      <c r="V159" s="5"/>
      <c r="W159" s="5"/>
      <c r="X159" s="5"/>
      <c r="Y159" s="5"/>
      <c r="Z159" s="3"/>
      <c r="AA159" s="8"/>
      <c r="AB159" s="8"/>
      <c r="AC159" s="8"/>
      <c r="AD159" s="8"/>
      <c r="AE159" s="8"/>
      <c r="AF159" s="8">
        <v>20.3</v>
      </c>
      <c r="AG159" s="8"/>
      <c r="AH159" s="8"/>
      <c r="AI159" s="8"/>
      <c r="AJ159" s="8"/>
      <c r="AK159" s="8"/>
      <c r="AL159" s="8">
        <v>20.3</v>
      </c>
      <c r="AM159" s="8"/>
      <c r="AN159" s="8"/>
      <c r="AO159" s="8">
        <v>20.3</v>
      </c>
      <c r="AP159" s="8"/>
      <c r="AQ159" s="8"/>
      <c r="AR159" s="32">
        <f>AR160</f>
        <v>19.899999999999999</v>
      </c>
      <c r="AS159" s="8"/>
      <c r="AT159" s="8"/>
      <c r="AU159" s="8">
        <v>20.3</v>
      </c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11"/>
    </row>
    <row r="160" spans="1:70" ht="94.5" x14ac:dyDescent="0.25">
      <c r="A160" s="15" t="s">
        <v>207</v>
      </c>
      <c r="B160" s="16" t="s">
        <v>228</v>
      </c>
      <c r="C160" s="16" t="s">
        <v>204</v>
      </c>
      <c r="D160" s="16" t="s">
        <v>72</v>
      </c>
      <c r="E160" s="16" t="s">
        <v>206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6" t="s">
        <v>44</v>
      </c>
      <c r="U160" s="4"/>
      <c r="V160" s="5"/>
      <c r="W160" s="5"/>
      <c r="X160" s="5"/>
      <c r="Y160" s="5"/>
      <c r="Z160" s="3"/>
      <c r="AA160" s="8"/>
      <c r="AB160" s="8"/>
      <c r="AC160" s="8"/>
      <c r="AD160" s="8"/>
      <c r="AE160" s="8"/>
      <c r="AF160" s="8">
        <v>20.3</v>
      </c>
      <c r="AG160" s="8"/>
      <c r="AH160" s="8"/>
      <c r="AI160" s="8"/>
      <c r="AJ160" s="8"/>
      <c r="AK160" s="8"/>
      <c r="AL160" s="8">
        <v>20.3</v>
      </c>
      <c r="AM160" s="8"/>
      <c r="AN160" s="8"/>
      <c r="AO160" s="8">
        <v>20.3</v>
      </c>
      <c r="AP160" s="8"/>
      <c r="AQ160" s="8"/>
      <c r="AR160" s="42">
        <v>19.899999999999999</v>
      </c>
      <c r="AS160" s="8"/>
      <c r="AT160" s="8"/>
      <c r="AU160" s="8">
        <v>20.3</v>
      </c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11"/>
    </row>
    <row r="161" spans="1:70" ht="47.25" x14ac:dyDescent="0.25">
      <c r="A161" s="13" t="s">
        <v>232</v>
      </c>
      <c r="B161" s="14" t="s">
        <v>228</v>
      </c>
      <c r="C161" s="14" t="s">
        <v>204</v>
      </c>
      <c r="D161" s="14" t="s">
        <v>72</v>
      </c>
      <c r="E161" s="14" t="s">
        <v>233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4"/>
      <c r="U161" s="4"/>
      <c r="V161" s="5"/>
      <c r="W161" s="5"/>
      <c r="X161" s="5"/>
      <c r="Y161" s="5"/>
      <c r="Z161" s="3"/>
      <c r="AA161" s="8">
        <v>5</v>
      </c>
      <c r="AB161" s="8"/>
      <c r="AC161" s="8"/>
      <c r="AD161" s="8"/>
      <c r="AE161" s="8"/>
      <c r="AF161" s="8"/>
      <c r="AG161" s="8"/>
      <c r="AH161" s="8">
        <v>5</v>
      </c>
      <c r="AI161" s="8">
        <v>5</v>
      </c>
      <c r="AJ161" s="8"/>
      <c r="AK161" s="8"/>
      <c r="AL161" s="8"/>
      <c r="AM161" s="8"/>
      <c r="AN161" s="8"/>
      <c r="AO161" s="8"/>
      <c r="AP161" s="8"/>
      <c r="AQ161" s="8"/>
      <c r="AR161" s="32">
        <f>AR162</f>
        <v>5</v>
      </c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11"/>
    </row>
    <row r="162" spans="1:70" ht="94.5" x14ac:dyDescent="0.25">
      <c r="A162" s="15" t="s">
        <v>235</v>
      </c>
      <c r="B162" s="16" t="s">
        <v>228</v>
      </c>
      <c r="C162" s="16" t="s">
        <v>204</v>
      </c>
      <c r="D162" s="16" t="s">
        <v>72</v>
      </c>
      <c r="E162" s="16" t="s">
        <v>233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6" t="s">
        <v>44</v>
      </c>
      <c r="U162" s="4"/>
      <c r="V162" s="5"/>
      <c r="W162" s="5"/>
      <c r="X162" s="5"/>
      <c r="Y162" s="5"/>
      <c r="Z162" s="3"/>
      <c r="AA162" s="8">
        <v>5</v>
      </c>
      <c r="AB162" s="8"/>
      <c r="AC162" s="8"/>
      <c r="AD162" s="8"/>
      <c r="AE162" s="8"/>
      <c r="AF162" s="8"/>
      <c r="AG162" s="8"/>
      <c r="AH162" s="8">
        <v>5</v>
      </c>
      <c r="AI162" s="8">
        <v>5</v>
      </c>
      <c r="AJ162" s="8"/>
      <c r="AK162" s="8"/>
      <c r="AL162" s="8"/>
      <c r="AM162" s="8"/>
      <c r="AN162" s="8"/>
      <c r="AO162" s="8"/>
      <c r="AP162" s="8"/>
      <c r="AQ162" s="8"/>
      <c r="AR162" s="42">
        <v>5</v>
      </c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11"/>
    </row>
    <row r="163" spans="1:70" ht="94.5" x14ac:dyDescent="0.25">
      <c r="A163" s="13" t="s">
        <v>237</v>
      </c>
      <c r="B163" s="14" t="s">
        <v>228</v>
      </c>
      <c r="C163" s="14" t="s">
        <v>236</v>
      </c>
      <c r="D163" s="14" t="s">
        <v>35</v>
      </c>
      <c r="E163" s="14" t="s">
        <v>238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4"/>
      <c r="U163" s="4"/>
      <c r="V163" s="5"/>
      <c r="W163" s="5"/>
      <c r="X163" s="5"/>
      <c r="Y163" s="5"/>
      <c r="Z163" s="3"/>
      <c r="AA163" s="8">
        <v>32540.400000000001</v>
      </c>
      <c r="AB163" s="8"/>
      <c r="AC163" s="8"/>
      <c r="AD163" s="8">
        <v>32540.400000000001</v>
      </c>
      <c r="AE163" s="8">
        <v>32540.400000000001</v>
      </c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32">
        <f>AR164</f>
        <v>32540.400000000001</v>
      </c>
      <c r="AS163" s="8"/>
      <c r="AT163" s="8">
        <v>32540.400000000001</v>
      </c>
      <c r="AU163" s="8"/>
      <c r="AV163" s="8"/>
      <c r="AW163" s="8">
        <v>29294.1</v>
      </c>
      <c r="AX163" s="8"/>
      <c r="AY163" s="8"/>
      <c r="AZ163" s="8">
        <v>29294.1</v>
      </c>
      <c r="BA163" s="8">
        <v>29294.1</v>
      </c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11"/>
    </row>
    <row r="164" spans="1:70" ht="94.5" x14ac:dyDescent="0.25">
      <c r="A164" s="15" t="s">
        <v>239</v>
      </c>
      <c r="B164" s="16" t="s">
        <v>228</v>
      </c>
      <c r="C164" s="16" t="s">
        <v>236</v>
      </c>
      <c r="D164" s="16" t="s">
        <v>35</v>
      </c>
      <c r="E164" s="16" t="s">
        <v>238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6" t="s">
        <v>240</v>
      </c>
      <c r="U164" s="4"/>
      <c r="V164" s="5"/>
      <c r="W164" s="5"/>
      <c r="X164" s="5"/>
      <c r="Y164" s="5"/>
      <c r="Z164" s="3"/>
      <c r="AA164" s="8">
        <v>32540.400000000001</v>
      </c>
      <c r="AB164" s="8"/>
      <c r="AC164" s="8"/>
      <c r="AD164" s="8">
        <v>32540.400000000001</v>
      </c>
      <c r="AE164" s="8">
        <v>32540.400000000001</v>
      </c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42">
        <v>32540.400000000001</v>
      </c>
      <c r="AS164" s="8"/>
      <c r="AT164" s="8">
        <v>32540.400000000001</v>
      </c>
      <c r="AU164" s="8"/>
      <c r="AV164" s="8"/>
      <c r="AW164" s="8">
        <v>29294.1</v>
      </c>
      <c r="AX164" s="8"/>
      <c r="AY164" s="8"/>
      <c r="AZ164" s="8">
        <v>29294.1</v>
      </c>
      <c r="BA164" s="8">
        <v>29294.1</v>
      </c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11"/>
    </row>
    <row r="165" spans="1:70" ht="110.25" x14ac:dyDescent="0.25">
      <c r="A165" s="13" t="s">
        <v>241</v>
      </c>
      <c r="B165" s="14" t="s">
        <v>228</v>
      </c>
      <c r="C165" s="14" t="s">
        <v>236</v>
      </c>
      <c r="D165" s="14" t="s">
        <v>35</v>
      </c>
      <c r="E165" s="14" t="s">
        <v>242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14"/>
      <c r="U165" s="4"/>
      <c r="V165" s="5"/>
      <c r="W165" s="5"/>
      <c r="X165" s="5"/>
      <c r="Y165" s="5"/>
      <c r="Z165" s="3"/>
      <c r="AA165" s="8">
        <v>1000</v>
      </c>
      <c r="AB165" s="8"/>
      <c r="AC165" s="8"/>
      <c r="AD165" s="8"/>
      <c r="AE165" s="8"/>
      <c r="AF165" s="8">
        <v>1000</v>
      </c>
      <c r="AG165" s="8">
        <v>1000</v>
      </c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32">
        <f>AR166</f>
        <v>1000</v>
      </c>
      <c r="AS165" s="8"/>
      <c r="AT165" s="8"/>
      <c r="AU165" s="8">
        <v>1000</v>
      </c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11"/>
    </row>
    <row r="166" spans="1:70" ht="126" x14ac:dyDescent="0.25">
      <c r="A166" s="15" t="s">
        <v>243</v>
      </c>
      <c r="B166" s="16" t="s">
        <v>228</v>
      </c>
      <c r="C166" s="16" t="s">
        <v>236</v>
      </c>
      <c r="D166" s="16" t="s">
        <v>35</v>
      </c>
      <c r="E166" s="16" t="s">
        <v>242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6" t="s">
        <v>240</v>
      </c>
      <c r="U166" s="4"/>
      <c r="V166" s="5"/>
      <c r="W166" s="5"/>
      <c r="X166" s="5"/>
      <c r="Y166" s="5"/>
      <c r="Z166" s="3"/>
      <c r="AA166" s="8">
        <v>1000</v>
      </c>
      <c r="AB166" s="8"/>
      <c r="AC166" s="8"/>
      <c r="AD166" s="8"/>
      <c r="AE166" s="8"/>
      <c r="AF166" s="8">
        <v>1000</v>
      </c>
      <c r="AG166" s="8">
        <v>1000</v>
      </c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42">
        <v>1000</v>
      </c>
      <c r="AS166" s="8"/>
      <c r="AT166" s="8"/>
      <c r="AU166" s="8">
        <v>1000</v>
      </c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11"/>
    </row>
    <row r="167" spans="1:70" ht="78.75" x14ac:dyDescent="0.25">
      <c r="A167" s="13" t="s">
        <v>244</v>
      </c>
      <c r="B167" s="14" t="s">
        <v>228</v>
      </c>
      <c r="C167" s="14" t="s">
        <v>236</v>
      </c>
      <c r="D167" s="14" t="s">
        <v>36</v>
      </c>
      <c r="E167" s="14" t="s">
        <v>245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4"/>
      <c r="U167" s="4"/>
      <c r="V167" s="5"/>
      <c r="W167" s="5"/>
      <c r="X167" s="5"/>
      <c r="Y167" s="5"/>
      <c r="Z167" s="3"/>
      <c r="AA167" s="8"/>
      <c r="AB167" s="8"/>
      <c r="AC167" s="8"/>
      <c r="AD167" s="8"/>
      <c r="AE167" s="8"/>
      <c r="AF167" s="8">
        <v>1000</v>
      </c>
      <c r="AG167" s="8"/>
      <c r="AH167" s="8"/>
      <c r="AI167" s="8"/>
      <c r="AJ167" s="8"/>
      <c r="AK167" s="8"/>
      <c r="AL167" s="8">
        <v>1000</v>
      </c>
      <c r="AM167" s="8"/>
      <c r="AN167" s="8"/>
      <c r="AO167" s="8">
        <v>1000</v>
      </c>
      <c r="AP167" s="8"/>
      <c r="AQ167" s="8"/>
      <c r="AR167" s="32">
        <f>AR168</f>
        <v>1000</v>
      </c>
      <c r="AS167" s="8"/>
      <c r="AT167" s="8"/>
      <c r="AU167" s="8">
        <v>1000</v>
      </c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11"/>
    </row>
    <row r="168" spans="1:70" ht="94.5" x14ac:dyDescent="0.25">
      <c r="A168" s="15" t="s">
        <v>246</v>
      </c>
      <c r="B168" s="16" t="s">
        <v>228</v>
      </c>
      <c r="C168" s="16" t="s">
        <v>236</v>
      </c>
      <c r="D168" s="16" t="s">
        <v>36</v>
      </c>
      <c r="E168" s="16" t="s">
        <v>245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6" t="s">
        <v>138</v>
      </c>
      <c r="U168" s="4"/>
      <c r="V168" s="5"/>
      <c r="W168" s="5"/>
      <c r="X168" s="5"/>
      <c r="Y168" s="5"/>
      <c r="Z168" s="3"/>
      <c r="AA168" s="8"/>
      <c r="AB168" s="8"/>
      <c r="AC168" s="8"/>
      <c r="AD168" s="8"/>
      <c r="AE168" s="8"/>
      <c r="AF168" s="8">
        <v>1000</v>
      </c>
      <c r="AG168" s="8"/>
      <c r="AH168" s="8"/>
      <c r="AI168" s="8"/>
      <c r="AJ168" s="8"/>
      <c r="AK168" s="8"/>
      <c r="AL168" s="8">
        <v>1000</v>
      </c>
      <c r="AM168" s="8"/>
      <c r="AN168" s="8"/>
      <c r="AO168" s="8">
        <v>1000</v>
      </c>
      <c r="AP168" s="8"/>
      <c r="AQ168" s="8"/>
      <c r="AR168" s="42">
        <v>1000</v>
      </c>
      <c r="AS168" s="8"/>
      <c r="AT168" s="8"/>
      <c r="AU168" s="8">
        <v>1000</v>
      </c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11"/>
    </row>
    <row r="169" spans="1:70" ht="47.25" x14ac:dyDescent="0.25">
      <c r="A169" s="12" t="s">
        <v>248</v>
      </c>
      <c r="B169" s="9" t="s">
        <v>247</v>
      </c>
      <c r="C169" s="9"/>
      <c r="D169" s="9"/>
      <c r="E169" s="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9"/>
      <c r="U169" s="4"/>
      <c r="V169" s="5"/>
      <c r="W169" s="5"/>
      <c r="X169" s="5"/>
      <c r="Y169" s="5"/>
      <c r="Z169" s="3"/>
      <c r="AA169" s="8">
        <v>92195.199999999997</v>
      </c>
      <c r="AB169" s="8">
        <v>1610.1</v>
      </c>
      <c r="AC169" s="8">
        <v>1610.1</v>
      </c>
      <c r="AD169" s="8">
        <v>3509.1</v>
      </c>
      <c r="AE169" s="8">
        <v>3421.4</v>
      </c>
      <c r="AF169" s="8">
        <v>87524.800000000003</v>
      </c>
      <c r="AG169" s="8">
        <v>87163.7</v>
      </c>
      <c r="AH169" s="8"/>
      <c r="AI169" s="8"/>
      <c r="AJ169" s="8"/>
      <c r="AK169" s="8"/>
      <c r="AL169" s="8">
        <v>448.8</v>
      </c>
      <c r="AM169" s="8"/>
      <c r="AN169" s="8">
        <v>87.7</v>
      </c>
      <c r="AO169" s="8">
        <v>361.1</v>
      </c>
      <c r="AP169" s="8"/>
      <c r="AQ169" s="8"/>
      <c r="AR169" s="33">
        <v>92603.8</v>
      </c>
      <c r="AS169" s="8">
        <v>1610.1</v>
      </c>
      <c r="AT169" s="8">
        <v>3509.1</v>
      </c>
      <c r="AU169" s="8">
        <v>87524.800000000003</v>
      </c>
      <c r="AV169" s="8"/>
      <c r="AW169" s="8">
        <v>87653.9</v>
      </c>
      <c r="AX169" s="8">
        <v>3515.8</v>
      </c>
      <c r="AY169" s="8">
        <v>3515.8</v>
      </c>
      <c r="AZ169" s="8">
        <v>413.7</v>
      </c>
      <c r="BA169" s="8">
        <v>413.7</v>
      </c>
      <c r="BB169" s="8">
        <v>83724.399999999994</v>
      </c>
      <c r="BC169" s="8">
        <v>83724.399999999994</v>
      </c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>
        <v>83.6</v>
      </c>
      <c r="BO169" s="8">
        <v>2025.8</v>
      </c>
      <c r="BP169" s="8">
        <v>75661.3</v>
      </c>
      <c r="BQ169" s="8"/>
      <c r="BR169" s="11"/>
    </row>
    <row r="170" spans="1:70" ht="47.25" x14ac:dyDescent="0.25">
      <c r="A170" s="13" t="s">
        <v>249</v>
      </c>
      <c r="B170" s="14" t="s">
        <v>247</v>
      </c>
      <c r="C170" s="14" t="s">
        <v>35</v>
      </c>
      <c r="D170" s="14" t="s">
        <v>81</v>
      </c>
      <c r="E170" s="14" t="s">
        <v>250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14"/>
      <c r="U170" s="4"/>
      <c r="V170" s="5"/>
      <c r="W170" s="5"/>
      <c r="X170" s="5"/>
      <c r="Y170" s="5"/>
      <c r="Z170" s="3"/>
      <c r="AA170" s="8"/>
      <c r="AB170" s="8"/>
      <c r="AC170" s="8"/>
      <c r="AD170" s="8"/>
      <c r="AE170" s="8"/>
      <c r="AF170" s="8">
        <v>25</v>
      </c>
      <c r="AG170" s="8"/>
      <c r="AH170" s="8"/>
      <c r="AI170" s="8"/>
      <c r="AJ170" s="8"/>
      <c r="AK170" s="8"/>
      <c r="AL170" s="8">
        <v>25</v>
      </c>
      <c r="AM170" s="8"/>
      <c r="AN170" s="8"/>
      <c r="AO170" s="8">
        <v>25</v>
      </c>
      <c r="AP170" s="8"/>
      <c r="AQ170" s="8"/>
      <c r="AR170" s="32">
        <f>AR171</f>
        <v>25</v>
      </c>
      <c r="AS170" s="8"/>
      <c r="AT170" s="8"/>
      <c r="AU170" s="8">
        <v>25</v>
      </c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11"/>
    </row>
    <row r="171" spans="1:70" ht="78.75" x14ac:dyDescent="0.25">
      <c r="A171" s="15" t="s">
        <v>251</v>
      </c>
      <c r="B171" s="16" t="s">
        <v>247</v>
      </c>
      <c r="C171" s="16" t="s">
        <v>35</v>
      </c>
      <c r="D171" s="16" t="s">
        <v>81</v>
      </c>
      <c r="E171" s="16" t="s">
        <v>250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16" t="s">
        <v>44</v>
      </c>
      <c r="U171" s="4"/>
      <c r="V171" s="5"/>
      <c r="W171" s="5"/>
      <c r="X171" s="5"/>
      <c r="Y171" s="5"/>
      <c r="Z171" s="3"/>
      <c r="AA171" s="8"/>
      <c r="AB171" s="8"/>
      <c r="AC171" s="8"/>
      <c r="AD171" s="8"/>
      <c r="AE171" s="8"/>
      <c r="AF171" s="8">
        <v>25</v>
      </c>
      <c r="AG171" s="8"/>
      <c r="AH171" s="8"/>
      <c r="AI171" s="8"/>
      <c r="AJ171" s="8"/>
      <c r="AK171" s="8"/>
      <c r="AL171" s="8">
        <v>25</v>
      </c>
      <c r="AM171" s="8"/>
      <c r="AN171" s="8"/>
      <c r="AO171" s="8">
        <v>25</v>
      </c>
      <c r="AP171" s="8"/>
      <c r="AQ171" s="8"/>
      <c r="AR171" s="42">
        <v>25</v>
      </c>
      <c r="AS171" s="8"/>
      <c r="AT171" s="8"/>
      <c r="AU171" s="8">
        <v>25</v>
      </c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11"/>
    </row>
    <row r="172" spans="1:70" ht="47.25" x14ac:dyDescent="0.25">
      <c r="A172" s="13" t="s">
        <v>93</v>
      </c>
      <c r="B172" s="14" t="s">
        <v>247</v>
      </c>
      <c r="C172" s="14" t="s">
        <v>35</v>
      </c>
      <c r="D172" s="14" t="s">
        <v>81</v>
      </c>
      <c r="E172" s="14" t="s">
        <v>252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14"/>
      <c r="U172" s="4"/>
      <c r="V172" s="5"/>
      <c r="W172" s="5"/>
      <c r="X172" s="5"/>
      <c r="Y172" s="5"/>
      <c r="Z172" s="3"/>
      <c r="AA172" s="8"/>
      <c r="AB172" s="8"/>
      <c r="AC172" s="8"/>
      <c r="AD172" s="8"/>
      <c r="AE172" s="8"/>
      <c r="AF172" s="8">
        <v>14.6</v>
      </c>
      <c r="AG172" s="8"/>
      <c r="AH172" s="8"/>
      <c r="AI172" s="8"/>
      <c r="AJ172" s="8"/>
      <c r="AK172" s="8"/>
      <c r="AL172" s="8">
        <v>14.6</v>
      </c>
      <c r="AM172" s="8"/>
      <c r="AN172" s="8"/>
      <c r="AO172" s="8">
        <v>14.6</v>
      </c>
      <c r="AP172" s="8"/>
      <c r="AQ172" s="8"/>
      <c r="AR172" s="32">
        <f>AR173</f>
        <v>14.6</v>
      </c>
      <c r="AS172" s="8"/>
      <c r="AT172" s="8"/>
      <c r="AU172" s="8">
        <v>14.6</v>
      </c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11"/>
    </row>
    <row r="173" spans="1:70" ht="94.5" x14ac:dyDescent="0.25">
      <c r="A173" s="15" t="s">
        <v>95</v>
      </c>
      <c r="B173" s="16" t="s">
        <v>247</v>
      </c>
      <c r="C173" s="16" t="s">
        <v>35</v>
      </c>
      <c r="D173" s="16" t="s">
        <v>81</v>
      </c>
      <c r="E173" s="16" t="s">
        <v>252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16" t="s">
        <v>44</v>
      </c>
      <c r="U173" s="4"/>
      <c r="V173" s="5"/>
      <c r="W173" s="5"/>
      <c r="X173" s="5"/>
      <c r="Y173" s="5"/>
      <c r="Z173" s="3"/>
      <c r="AA173" s="8"/>
      <c r="AB173" s="8"/>
      <c r="AC173" s="8"/>
      <c r="AD173" s="8"/>
      <c r="AE173" s="8"/>
      <c r="AF173" s="8">
        <v>14.6</v>
      </c>
      <c r="AG173" s="8"/>
      <c r="AH173" s="8"/>
      <c r="AI173" s="8"/>
      <c r="AJ173" s="8"/>
      <c r="AK173" s="8"/>
      <c r="AL173" s="8">
        <v>14.6</v>
      </c>
      <c r="AM173" s="8"/>
      <c r="AN173" s="8"/>
      <c r="AO173" s="8">
        <v>14.6</v>
      </c>
      <c r="AP173" s="8"/>
      <c r="AQ173" s="8"/>
      <c r="AR173" s="42">
        <v>14.6</v>
      </c>
      <c r="AS173" s="8"/>
      <c r="AT173" s="8"/>
      <c r="AU173" s="8">
        <v>14.6</v>
      </c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11"/>
    </row>
    <row r="174" spans="1:70" ht="47.25" x14ac:dyDescent="0.25">
      <c r="A174" s="13" t="s">
        <v>53</v>
      </c>
      <c r="B174" s="14" t="s">
        <v>247</v>
      </c>
      <c r="C174" s="14" t="s">
        <v>35</v>
      </c>
      <c r="D174" s="14" t="s">
        <v>81</v>
      </c>
      <c r="E174" s="14" t="s">
        <v>89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14"/>
      <c r="U174" s="4"/>
      <c r="V174" s="5"/>
      <c r="W174" s="5"/>
      <c r="X174" s="5"/>
      <c r="Y174" s="5"/>
      <c r="Z174" s="3"/>
      <c r="AA174" s="8">
        <v>203.6</v>
      </c>
      <c r="AB174" s="8"/>
      <c r="AC174" s="8"/>
      <c r="AD174" s="8"/>
      <c r="AE174" s="8"/>
      <c r="AF174" s="8">
        <v>259.60000000000002</v>
      </c>
      <c r="AG174" s="8">
        <v>203.6</v>
      </c>
      <c r="AH174" s="8"/>
      <c r="AI174" s="8"/>
      <c r="AJ174" s="8"/>
      <c r="AK174" s="8"/>
      <c r="AL174" s="8">
        <v>56</v>
      </c>
      <c r="AM174" s="8"/>
      <c r="AN174" s="8"/>
      <c r="AO174" s="8">
        <v>56</v>
      </c>
      <c r="AP174" s="8"/>
      <c r="AQ174" s="8"/>
      <c r="AR174" s="32">
        <f>AR175</f>
        <v>259.60000000000002</v>
      </c>
      <c r="AS174" s="8"/>
      <c r="AT174" s="8"/>
      <c r="AU174" s="8">
        <v>259.60000000000002</v>
      </c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11"/>
    </row>
    <row r="175" spans="1:70" ht="94.5" x14ac:dyDescent="0.25">
      <c r="A175" s="15" t="s">
        <v>56</v>
      </c>
      <c r="B175" s="16" t="s">
        <v>247</v>
      </c>
      <c r="C175" s="16" t="s">
        <v>35</v>
      </c>
      <c r="D175" s="16" t="s">
        <v>81</v>
      </c>
      <c r="E175" s="16" t="s">
        <v>89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16" t="s">
        <v>44</v>
      </c>
      <c r="U175" s="4"/>
      <c r="V175" s="5"/>
      <c r="W175" s="5"/>
      <c r="X175" s="5"/>
      <c r="Y175" s="5"/>
      <c r="Z175" s="3"/>
      <c r="AA175" s="8">
        <v>203.6</v>
      </c>
      <c r="AB175" s="8"/>
      <c r="AC175" s="8"/>
      <c r="AD175" s="8"/>
      <c r="AE175" s="8"/>
      <c r="AF175" s="8">
        <v>259.60000000000002</v>
      </c>
      <c r="AG175" s="8">
        <v>203.6</v>
      </c>
      <c r="AH175" s="8"/>
      <c r="AI175" s="8"/>
      <c r="AJ175" s="8"/>
      <c r="AK175" s="8"/>
      <c r="AL175" s="8">
        <v>56</v>
      </c>
      <c r="AM175" s="8"/>
      <c r="AN175" s="8"/>
      <c r="AO175" s="8">
        <v>56</v>
      </c>
      <c r="AP175" s="8"/>
      <c r="AQ175" s="8"/>
      <c r="AR175" s="42">
        <v>259.60000000000002</v>
      </c>
      <c r="AS175" s="8"/>
      <c r="AT175" s="8"/>
      <c r="AU175" s="8">
        <v>259.60000000000002</v>
      </c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11"/>
    </row>
    <row r="176" spans="1:70" ht="47.25" x14ac:dyDescent="0.25">
      <c r="A176" s="13" t="s">
        <v>254</v>
      </c>
      <c r="B176" s="14" t="s">
        <v>247</v>
      </c>
      <c r="C176" s="14" t="s">
        <v>204</v>
      </c>
      <c r="D176" s="14" t="s">
        <v>36</v>
      </c>
      <c r="E176" s="14" t="s">
        <v>255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14"/>
      <c r="U176" s="4"/>
      <c r="V176" s="5"/>
      <c r="W176" s="5"/>
      <c r="X176" s="5"/>
      <c r="Y176" s="5"/>
      <c r="Z176" s="3"/>
      <c r="AA176" s="8">
        <v>17397.900000000001</v>
      </c>
      <c r="AB176" s="8"/>
      <c r="AC176" s="8"/>
      <c r="AD176" s="8"/>
      <c r="AE176" s="8"/>
      <c r="AF176" s="8">
        <v>16449.599999999999</v>
      </c>
      <c r="AG176" s="8">
        <v>17397.900000000001</v>
      </c>
      <c r="AH176" s="8"/>
      <c r="AI176" s="8"/>
      <c r="AJ176" s="8"/>
      <c r="AK176" s="8"/>
      <c r="AL176" s="8">
        <v>-948.3</v>
      </c>
      <c r="AM176" s="8"/>
      <c r="AN176" s="8"/>
      <c r="AO176" s="8">
        <v>-948.3</v>
      </c>
      <c r="AP176" s="8"/>
      <c r="AQ176" s="8"/>
      <c r="AR176" s="32">
        <f>AR177</f>
        <v>16447.2</v>
      </c>
      <c r="AS176" s="8"/>
      <c r="AT176" s="8"/>
      <c r="AU176" s="8">
        <v>16449.599999999999</v>
      </c>
      <c r="AV176" s="8"/>
      <c r="AW176" s="8">
        <v>17567.7</v>
      </c>
      <c r="AX176" s="8"/>
      <c r="AY176" s="8"/>
      <c r="AZ176" s="8"/>
      <c r="BA176" s="8"/>
      <c r="BB176" s="8">
        <v>17567.7</v>
      </c>
      <c r="BC176" s="8">
        <v>17567.7</v>
      </c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>
        <v>14009.5</v>
      </c>
      <c r="BQ176" s="8"/>
      <c r="BR176" s="11"/>
    </row>
    <row r="177" spans="1:70" ht="63" x14ac:dyDescent="0.25">
      <c r="A177" s="15" t="s">
        <v>256</v>
      </c>
      <c r="B177" s="16" t="s">
        <v>247</v>
      </c>
      <c r="C177" s="16" t="s">
        <v>204</v>
      </c>
      <c r="D177" s="16" t="s">
        <v>36</v>
      </c>
      <c r="E177" s="16" t="s">
        <v>255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16" t="s">
        <v>253</v>
      </c>
      <c r="U177" s="4"/>
      <c r="V177" s="5"/>
      <c r="W177" s="5"/>
      <c r="X177" s="5"/>
      <c r="Y177" s="5"/>
      <c r="Z177" s="3"/>
      <c r="AA177" s="8">
        <v>17397.900000000001</v>
      </c>
      <c r="AB177" s="8"/>
      <c r="AC177" s="8"/>
      <c r="AD177" s="8"/>
      <c r="AE177" s="8"/>
      <c r="AF177" s="8">
        <v>16449.599999999999</v>
      </c>
      <c r="AG177" s="8">
        <v>17397.900000000001</v>
      </c>
      <c r="AH177" s="8"/>
      <c r="AI177" s="8"/>
      <c r="AJ177" s="8"/>
      <c r="AK177" s="8"/>
      <c r="AL177" s="8">
        <v>-948.3</v>
      </c>
      <c r="AM177" s="8"/>
      <c r="AN177" s="8"/>
      <c r="AO177" s="8">
        <v>-948.3</v>
      </c>
      <c r="AP177" s="8"/>
      <c r="AQ177" s="8"/>
      <c r="AR177" s="42">
        <v>16447.2</v>
      </c>
      <c r="AS177" s="8"/>
      <c r="AT177" s="8"/>
      <c r="AU177" s="8">
        <v>16449.599999999999</v>
      </c>
      <c r="AV177" s="8"/>
      <c r="AW177" s="8">
        <v>17567.7</v>
      </c>
      <c r="AX177" s="8"/>
      <c r="AY177" s="8"/>
      <c r="AZ177" s="8"/>
      <c r="BA177" s="8"/>
      <c r="BB177" s="8">
        <v>17567.7</v>
      </c>
      <c r="BC177" s="8">
        <v>17567.7</v>
      </c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>
        <v>14009.5</v>
      </c>
      <c r="BQ177" s="8"/>
      <c r="BR177" s="11"/>
    </row>
    <row r="178" spans="1:70" ht="47.25" x14ac:dyDescent="0.25">
      <c r="A178" s="13" t="s">
        <v>257</v>
      </c>
      <c r="B178" s="14" t="s">
        <v>247</v>
      </c>
      <c r="C178" s="14" t="s">
        <v>204</v>
      </c>
      <c r="D178" s="14" t="s">
        <v>36</v>
      </c>
      <c r="E178" s="14" t="s">
        <v>258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14"/>
      <c r="U178" s="4"/>
      <c r="V178" s="5"/>
      <c r="W178" s="5"/>
      <c r="X178" s="5"/>
      <c r="Y178" s="5"/>
      <c r="Z178" s="3"/>
      <c r="AA178" s="8"/>
      <c r="AB178" s="8"/>
      <c r="AC178" s="8"/>
      <c r="AD178" s="8">
        <v>200</v>
      </c>
      <c r="AE178" s="8"/>
      <c r="AF178" s="8"/>
      <c r="AG178" s="8"/>
      <c r="AH178" s="8"/>
      <c r="AI178" s="8"/>
      <c r="AJ178" s="8"/>
      <c r="AK178" s="8"/>
      <c r="AL178" s="8">
        <v>200</v>
      </c>
      <c r="AM178" s="8"/>
      <c r="AN178" s="8">
        <v>200</v>
      </c>
      <c r="AO178" s="8"/>
      <c r="AP178" s="8"/>
      <c r="AQ178" s="8"/>
      <c r="AR178" s="32">
        <f>AR179</f>
        <v>190</v>
      </c>
      <c r="AS178" s="8"/>
      <c r="AT178" s="8">
        <v>200</v>
      </c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11"/>
    </row>
    <row r="179" spans="1:70" ht="63" x14ac:dyDescent="0.25">
      <c r="A179" s="15" t="s">
        <v>259</v>
      </c>
      <c r="B179" s="16" t="s">
        <v>247</v>
      </c>
      <c r="C179" s="16" t="s">
        <v>204</v>
      </c>
      <c r="D179" s="16" t="s">
        <v>36</v>
      </c>
      <c r="E179" s="16" t="s">
        <v>258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16" t="s">
        <v>253</v>
      </c>
      <c r="U179" s="4"/>
      <c r="V179" s="5"/>
      <c r="W179" s="5"/>
      <c r="X179" s="5"/>
      <c r="Y179" s="5"/>
      <c r="Z179" s="3"/>
      <c r="AA179" s="8"/>
      <c r="AB179" s="8"/>
      <c r="AC179" s="8"/>
      <c r="AD179" s="8">
        <v>200</v>
      </c>
      <c r="AE179" s="8"/>
      <c r="AF179" s="8"/>
      <c r="AG179" s="8"/>
      <c r="AH179" s="8"/>
      <c r="AI179" s="8"/>
      <c r="AJ179" s="8"/>
      <c r="AK179" s="8"/>
      <c r="AL179" s="8">
        <v>200</v>
      </c>
      <c r="AM179" s="8"/>
      <c r="AN179" s="8">
        <v>200</v>
      </c>
      <c r="AO179" s="8"/>
      <c r="AP179" s="8"/>
      <c r="AQ179" s="8"/>
      <c r="AR179" s="42">
        <v>190</v>
      </c>
      <c r="AS179" s="8"/>
      <c r="AT179" s="8">
        <v>200</v>
      </c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11"/>
    </row>
    <row r="180" spans="1:70" ht="47.25" x14ac:dyDescent="0.25">
      <c r="A180" s="13" t="s">
        <v>260</v>
      </c>
      <c r="B180" s="14" t="s">
        <v>247</v>
      </c>
      <c r="C180" s="14" t="s">
        <v>204</v>
      </c>
      <c r="D180" s="14" t="s">
        <v>204</v>
      </c>
      <c r="E180" s="14" t="s">
        <v>261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14"/>
      <c r="U180" s="4"/>
      <c r="V180" s="5"/>
      <c r="W180" s="5"/>
      <c r="X180" s="5"/>
      <c r="Y180" s="5"/>
      <c r="Z180" s="3"/>
      <c r="AA180" s="8">
        <v>113</v>
      </c>
      <c r="AB180" s="8"/>
      <c r="AC180" s="8"/>
      <c r="AD180" s="8">
        <v>106.1</v>
      </c>
      <c r="AE180" s="8">
        <v>106.1</v>
      </c>
      <c r="AF180" s="8">
        <v>6.9</v>
      </c>
      <c r="AG180" s="8">
        <v>6.9</v>
      </c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32">
        <f>AR181</f>
        <v>113</v>
      </c>
      <c r="AS180" s="8"/>
      <c r="AT180" s="8">
        <v>106.1</v>
      </c>
      <c r="AU180" s="8">
        <v>6.9</v>
      </c>
      <c r="AV180" s="8"/>
      <c r="AW180" s="8">
        <v>113</v>
      </c>
      <c r="AX180" s="8"/>
      <c r="AY180" s="8"/>
      <c r="AZ180" s="8">
        <v>106.1</v>
      </c>
      <c r="BA180" s="8">
        <v>106.1</v>
      </c>
      <c r="BB180" s="8">
        <v>7.3</v>
      </c>
      <c r="BC180" s="8">
        <v>6.9</v>
      </c>
      <c r="BD180" s="8"/>
      <c r="BE180" s="8"/>
      <c r="BF180" s="8"/>
      <c r="BG180" s="8"/>
      <c r="BH180" s="8">
        <v>0.4</v>
      </c>
      <c r="BI180" s="8"/>
      <c r="BJ180" s="8"/>
      <c r="BK180" s="8">
        <v>0.4</v>
      </c>
      <c r="BL180" s="8"/>
      <c r="BM180" s="8"/>
      <c r="BN180" s="8"/>
      <c r="BO180" s="8">
        <v>134.19999999999999</v>
      </c>
      <c r="BP180" s="8">
        <v>10.199999999999999</v>
      </c>
      <c r="BQ180" s="8"/>
      <c r="BR180" s="11"/>
    </row>
    <row r="181" spans="1:70" ht="94.5" x14ac:dyDescent="0.25">
      <c r="A181" s="15" t="s">
        <v>262</v>
      </c>
      <c r="B181" s="16" t="s">
        <v>247</v>
      </c>
      <c r="C181" s="16" t="s">
        <v>204</v>
      </c>
      <c r="D181" s="16" t="s">
        <v>204</v>
      </c>
      <c r="E181" s="16" t="s">
        <v>261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6" t="s">
        <v>44</v>
      </c>
      <c r="U181" s="4"/>
      <c r="V181" s="5"/>
      <c r="W181" s="5"/>
      <c r="X181" s="5"/>
      <c r="Y181" s="5"/>
      <c r="Z181" s="3"/>
      <c r="AA181" s="8">
        <v>113</v>
      </c>
      <c r="AB181" s="8"/>
      <c r="AC181" s="8"/>
      <c r="AD181" s="8">
        <v>106.1</v>
      </c>
      <c r="AE181" s="8">
        <v>106.1</v>
      </c>
      <c r="AF181" s="8">
        <v>6.9</v>
      </c>
      <c r="AG181" s="8">
        <v>6.9</v>
      </c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42">
        <v>113</v>
      </c>
      <c r="AS181" s="8"/>
      <c r="AT181" s="8">
        <v>106.1</v>
      </c>
      <c r="AU181" s="8">
        <v>6.9</v>
      </c>
      <c r="AV181" s="8"/>
      <c r="AW181" s="8">
        <v>113</v>
      </c>
      <c r="AX181" s="8"/>
      <c r="AY181" s="8"/>
      <c r="AZ181" s="8">
        <v>106.1</v>
      </c>
      <c r="BA181" s="8">
        <v>106.1</v>
      </c>
      <c r="BB181" s="8">
        <v>7.3</v>
      </c>
      <c r="BC181" s="8">
        <v>6.9</v>
      </c>
      <c r="BD181" s="8"/>
      <c r="BE181" s="8"/>
      <c r="BF181" s="8"/>
      <c r="BG181" s="8"/>
      <c r="BH181" s="8">
        <v>0.4</v>
      </c>
      <c r="BI181" s="8"/>
      <c r="BJ181" s="8"/>
      <c r="BK181" s="8">
        <v>0.4</v>
      </c>
      <c r="BL181" s="8"/>
      <c r="BM181" s="8"/>
      <c r="BN181" s="8"/>
      <c r="BO181" s="8">
        <v>134.19999999999999</v>
      </c>
      <c r="BP181" s="8">
        <v>10.199999999999999</v>
      </c>
      <c r="BQ181" s="8"/>
      <c r="BR181" s="11"/>
    </row>
    <row r="182" spans="1:70" ht="47.25" x14ac:dyDescent="0.25">
      <c r="A182" s="13" t="s">
        <v>263</v>
      </c>
      <c r="B182" s="14" t="s">
        <v>247</v>
      </c>
      <c r="C182" s="14" t="s">
        <v>204</v>
      </c>
      <c r="D182" s="14" t="s">
        <v>204</v>
      </c>
      <c r="E182" s="14" t="s">
        <v>264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4"/>
      <c r="U182" s="4"/>
      <c r="V182" s="5"/>
      <c r="W182" s="5"/>
      <c r="X182" s="5"/>
      <c r="Y182" s="5"/>
      <c r="Z182" s="3"/>
      <c r="AA182" s="8"/>
      <c r="AB182" s="8"/>
      <c r="AC182" s="8"/>
      <c r="AD182" s="8"/>
      <c r="AE182" s="8"/>
      <c r="AF182" s="8">
        <v>150</v>
      </c>
      <c r="AG182" s="8"/>
      <c r="AH182" s="8"/>
      <c r="AI182" s="8"/>
      <c r="AJ182" s="8"/>
      <c r="AK182" s="8"/>
      <c r="AL182" s="8">
        <v>150</v>
      </c>
      <c r="AM182" s="8"/>
      <c r="AN182" s="8"/>
      <c r="AO182" s="8">
        <v>150</v>
      </c>
      <c r="AP182" s="8"/>
      <c r="AQ182" s="8"/>
      <c r="AR182" s="32">
        <f>AR183</f>
        <v>149.5</v>
      </c>
      <c r="AS182" s="8"/>
      <c r="AT182" s="8"/>
      <c r="AU182" s="8">
        <v>150</v>
      </c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11"/>
    </row>
    <row r="183" spans="1:70" ht="94.5" x14ac:dyDescent="0.25">
      <c r="A183" s="15" t="s">
        <v>265</v>
      </c>
      <c r="B183" s="16" t="s">
        <v>247</v>
      </c>
      <c r="C183" s="16" t="s">
        <v>204</v>
      </c>
      <c r="D183" s="16" t="s">
        <v>204</v>
      </c>
      <c r="E183" s="16" t="s">
        <v>264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16" t="s">
        <v>44</v>
      </c>
      <c r="U183" s="4"/>
      <c r="V183" s="5"/>
      <c r="W183" s="5"/>
      <c r="X183" s="5"/>
      <c r="Y183" s="5"/>
      <c r="Z183" s="3"/>
      <c r="AA183" s="8"/>
      <c r="AB183" s="8"/>
      <c r="AC183" s="8"/>
      <c r="AD183" s="8"/>
      <c r="AE183" s="8"/>
      <c r="AF183" s="8">
        <v>150</v>
      </c>
      <c r="AG183" s="8"/>
      <c r="AH183" s="8"/>
      <c r="AI183" s="8"/>
      <c r="AJ183" s="8"/>
      <c r="AK183" s="8"/>
      <c r="AL183" s="8">
        <v>150</v>
      </c>
      <c r="AM183" s="8"/>
      <c r="AN183" s="8"/>
      <c r="AO183" s="8">
        <v>150</v>
      </c>
      <c r="AP183" s="8"/>
      <c r="AQ183" s="8"/>
      <c r="AR183" s="42">
        <v>149.5</v>
      </c>
      <c r="AS183" s="8"/>
      <c r="AT183" s="8"/>
      <c r="AU183" s="8">
        <v>150</v>
      </c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11"/>
    </row>
    <row r="184" spans="1:70" ht="47.25" x14ac:dyDescent="0.25">
      <c r="A184" s="13" t="s">
        <v>263</v>
      </c>
      <c r="B184" s="14" t="s">
        <v>247</v>
      </c>
      <c r="C184" s="14" t="s">
        <v>204</v>
      </c>
      <c r="D184" s="14" t="s">
        <v>204</v>
      </c>
      <c r="E184" s="14" t="s">
        <v>266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4"/>
      <c r="U184" s="4"/>
      <c r="V184" s="5"/>
      <c r="W184" s="5"/>
      <c r="X184" s="5"/>
      <c r="Y184" s="5"/>
      <c r="Z184" s="3"/>
      <c r="AA184" s="8">
        <v>200</v>
      </c>
      <c r="AB184" s="8"/>
      <c r="AC184" s="8"/>
      <c r="AD184" s="8"/>
      <c r="AE184" s="8"/>
      <c r="AF184" s="8">
        <v>520</v>
      </c>
      <c r="AG184" s="8">
        <v>200</v>
      </c>
      <c r="AH184" s="8"/>
      <c r="AI184" s="8"/>
      <c r="AJ184" s="8"/>
      <c r="AK184" s="8"/>
      <c r="AL184" s="8">
        <v>320</v>
      </c>
      <c r="AM184" s="8"/>
      <c r="AN184" s="8"/>
      <c r="AO184" s="8">
        <v>320</v>
      </c>
      <c r="AP184" s="8"/>
      <c r="AQ184" s="8"/>
      <c r="AR184" s="32">
        <f>AR185</f>
        <v>519.20000000000005</v>
      </c>
      <c r="AS184" s="8"/>
      <c r="AT184" s="8"/>
      <c r="AU184" s="8">
        <v>520</v>
      </c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11"/>
    </row>
    <row r="185" spans="1:70" ht="94.5" x14ac:dyDescent="0.25">
      <c r="A185" s="15" t="s">
        <v>265</v>
      </c>
      <c r="B185" s="16" t="s">
        <v>247</v>
      </c>
      <c r="C185" s="16" t="s">
        <v>204</v>
      </c>
      <c r="D185" s="16" t="s">
        <v>204</v>
      </c>
      <c r="E185" s="16" t="s">
        <v>266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6" t="s">
        <v>44</v>
      </c>
      <c r="U185" s="4"/>
      <c r="V185" s="5"/>
      <c r="W185" s="5"/>
      <c r="X185" s="5"/>
      <c r="Y185" s="5"/>
      <c r="Z185" s="3"/>
      <c r="AA185" s="8">
        <v>200</v>
      </c>
      <c r="AB185" s="8"/>
      <c r="AC185" s="8"/>
      <c r="AD185" s="8"/>
      <c r="AE185" s="8"/>
      <c r="AF185" s="8">
        <v>520</v>
      </c>
      <c r="AG185" s="8">
        <v>200</v>
      </c>
      <c r="AH185" s="8"/>
      <c r="AI185" s="8"/>
      <c r="AJ185" s="8"/>
      <c r="AK185" s="8"/>
      <c r="AL185" s="8">
        <v>320</v>
      </c>
      <c r="AM185" s="8"/>
      <c r="AN185" s="8"/>
      <c r="AO185" s="8">
        <v>320</v>
      </c>
      <c r="AP185" s="8"/>
      <c r="AQ185" s="8"/>
      <c r="AR185" s="42">
        <v>519.20000000000005</v>
      </c>
      <c r="AS185" s="8"/>
      <c r="AT185" s="8"/>
      <c r="AU185" s="8">
        <v>520</v>
      </c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11"/>
    </row>
    <row r="186" spans="1:70" ht="63" x14ac:dyDescent="0.25">
      <c r="A186" s="13" t="s">
        <v>267</v>
      </c>
      <c r="B186" s="14" t="s">
        <v>247</v>
      </c>
      <c r="C186" s="14" t="s">
        <v>204</v>
      </c>
      <c r="D186" s="14" t="s">
        <v>204</v>
      </c>
      <c r="E186" s="14" t="s">
        <v>268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4"/>
      <c r="U186" s="4"/>
      <c r="V186" s="5"/>
      <c r="W186" s="5"/>
      <c r="X186" s="5"/>
      <c r="Y186" s="5"/>
      <c r="Z186" s="3"/>
      <c r="AA186" s="8"/>
      <c r="AB186" s="8"/>
      <c r="AC186" s="8"/>
      <c r="AD186" s="8"/>
      <c r="AE186" s="8"/>
      <c r="AF186" s="8">
        <v>150</v>
      </c>
      <c r="AG186" s="8"/>
      <c r="AH186" s="8"/>
      <c r="AI186" s="8"/>
      <c r="AJ186" s="8"/>
      <c r="AK186" s="8"/>
      <c r="AL186" s="8">
        <v>150</v>
      </c>
      <c r="AM186" s="8"/>
      <c r="AN186" s="8"/>
      <c r="AO186" s="8">
        <v>150</v>
      </c>
      <c r="AP186" s="8"/>
      <c r="AQ186" s="8"/>
      <c r="AR186" s="32">
        <f>AR187</f>
        <v>150</v>
      </c>
      <c r="AS186" s="8"/>
      <c r="AT186" s="8"/>
      <c r="AU186" s="8">
        <v>150</v>
      </c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11"/>
    </row>
    <row r="187" spans="1:70" ht="110.25" x14ac:dyDescent="0.25">
      <c r="A187" s="15" t="s">
        <v>269</v>
      </c>
      <c r="B187" s="16" t="s">
        <v>247</v>
      </c>
      <c r="C187" s="16" t="s">
        <v>204</v>
      </c>
      <c r="D187" s="16" t="s">
        <v>204</v>
      </c>
      <c r="E187" s="16" t="s">
        <v>268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16" t="s">
        <v>44</v>
      </c>
      <c r="U187" s="4"/>
      <c r="V187" s="5"/>
      <c r="W187" s="5"/>
      <c r="X187" s="5"/>
      <c r="Y187" s="5"/>
      <c r="Z187" s="3"/>
      <c r="AA187" s="8"/>
      <c r="AB187" s="8"/>
      <c r="AC187" s="8"/>
      <c r="AD187" s="8"/>
      <c r="AE187" s="8"/>
      <c r="AF187" s="8">
        <v>150</v>
      </c>
      <c r="AG187" s="8"/>
      <c r="AH187" s="8"/>
      <c r="AI187" s="8"/>
      <c r="AJ187" s="8"/>
      <c r="AK187" s="8"/>
      <c r="AL187" s="8">
        <v>150</v>
      </c>
      <c r="AM187" s="8"/>
      <c r="AN187" s="8"/>
      <c r="AO187" s="8">
        <v>150</v>
      </c>
      <c r="AP187" s="8"/>
      <c r="AQ187" s="8"/>
      <c r="AR187" s="42">
        <v>150</v>
      </c>
      <c r="AS187" s="8"/>
      <c r="AT187" s="8"/>
      <c r="AU187" s="8">
        <v>150</v>
      </c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11"/>
    </row>
    <row r="188" spans="1:70" ht="78.75" x14ac:dyDescent="0.25">
      <c r="A188" s="13" t="s">
        <v>270</v>
      </c>
      <c r="B188" s="14" t="s">
        <v>247</v>
      </c>
      <c r="C188" s="14" t="s">
        <v>204</v>
      </c>
      <c r="D188" s="14" t="s">
        <v>204</v>
      </c>
      <c r="E188" s="14" t="s">
        <v>271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14"/>
      <c r="U188" s="4"/>
      <c r="V188" s="5"/>
      <c r="W188" s="5"/>
      <c r="X188" s="5"/>
      <c r="Y188" s="5"/>
      <c r="Z188" s="3"/>
      <c r="AA188" s="8"/>
      <c r="AB188" s="8"/>
      <c r="AC188" s="8"/>
      <c r="AD188" s="8"/>
      <c r="AE188" s="8"/>
      <c r="AF188" s="8">
        <v>20</v>
      </c>
      <c r="AG188" s="8"/>
      <c r="AH188" s="8"/>
      <c r="AI188" s="8"/>
      <c r="AJ188" s="8"/>
      <c r="AK188" s="8"/>
      <c r="AL188" s="8">
        <v>20</v>
      </c>
      <c r="AM188" s="8"/>
      <c r="AN188" s="8"/>
      <c r="AO188" s="8">
        <v>20</v>
      </c>
      <c r="AP188" s="8"/>
      <c r="AQ188" s="8"/>
      <c r="AR188" s="32">
        <f>AR189</f>
        <v>20</v>
      </c>
      <c r="AS188" s="8"/>
      <c r="AT188" s="8"/>
      <c r="AU188" s="8">
        <v>20</v>
      </c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11"/>
    </row>
    <row r="189" spans="1:70" ht="126" x14ac:dyDescent="0.25">
      <c r="A189" s="15" t="s">
        <v>272</v>
      </c>
      <c r="B189" s="16" t="s">
        <v>247</v>
      </c>
      <c r="C189" s="16" t="s">
        <v>204</v>
      </c>
      <c r="D189" s="16" t="s">
        <v>204</v>
      </c>
      <c r="E189" s="16" t="s">
        <v>271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6" t="s">
        <v>44</v>
      </c>
      <c r="U189" s="4"/>
      <c r="V189" s="5"/>
      <c r="W189" s="5"/>
      <c r="X189" s="5"/>
      <c r="Y189" s="5"/>
      <c r="Z189" s="3"/>
      <c r="AA189" s="8"/>
      <c r="AB189" s="8"/>
      <c r="AC189" s="8"/>
      <c r="AD189" s="8"/>
      <c r="AE189" s="8"/>
      <c r="AF189" s="8">
        <v>20</v>
      </c>
      <c r="AG189" s="8"/>
      <c r="AH189" s="8"/>
      <c r="AI189" s="8"/>
      <c r="AJ189" s="8"/>
      <c r="AK189" s="8"/>
      <c r="AL189" s="8">
        <v>20</v>
      </c>
      <c r="AM189" s="8"/>
      <c r="AN189" s="8"/>
      <c r="AO189" s="8">
        <v>20</v>
      </c>
      <c r="AP189" s="8"/>
      <c r="AQ189" s="8"/>
      <c r="AR189" s="42">
        <v>20</v>
      </c>
      <c r="AS189" s="8"/>
      <c r="AT189" s="8"/>
      <c r="AU189" s="8">
        <v>20</v>
      </c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11"/>
    </row>
    <row r="190" spans="1:70" ht="110.25" x14ac:dyDescent="0.25">
      <c r="A190" s="13" t="s">
        <v>273</v>
      </c>
      <c r="B190" s="14" t="s">
        <v>247</v>
      </c>
      <c r="C190" s="14" t="s">
        <v>150</v>
      </c>
      <c r="D190" s="14" t="s">
        <v>35</v>
      </c>
      <c r="E190" s="14" t="s">
        <v>274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14"/>
      <c r="U190" s="4"/>
      <c r="V190" s="5"/>
      <c r="W190" s="5"/>
      <c r="X190" s="5"/>
      <c r="Y190" s="5"/>
      <c r="Z190" s="3"/>
      <c r="AA190" s="8"/>
      <c r="AB190" s="8"/>
      <c r="AC190" s="8"/>
      <c r="AD190" s="8"/>
      <c r="AE190" s="8"/>
      <c r="AF190" s="8">
        <v>195.5</v>
      </c>
      <c r="AG190" s="8"/>
      <c r="AH190" s="8"/>
      <c r="AI190" s="8"/>
      <c r="AJ190" s="8"/>
      <c r="AK190" s="8"/>
      <c r="AL190" s="8">
        <v>195.5</v>
      </c>
      <c r="AM190" s="8"/>
      <c r="AN190" s="8"/>
      <c r="AO190" s="8">
        <v>195.5</v>
      </c>
      <c r="AP190" s="8"/>
      <c r="AQ190" s="8"/>
      <c r="AR190" s="32">
        <f>AR191</f>
        <v>195.5</v>
      </c>
      <c r="AS190" s="8"/>
      <c r="AT190" s="8"/>
      <c r="AU190" s="8">
        <v>195.5</v>
      </c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11"/>
    </row>
    <row r="191" spans="1:70" ht="126" x14ac:dyDescent="0.25">
      <c r="A191" s="15" t="s">
        <v>275</v>
      </c>
      <c r="B191" s="16" t="s">
        <v>247</v>
      </c>
      <c r="C191" s="16" t="s">
        <v>150</v>
      </c>
      <c r="D191" s="16" t="s">
        <v>35</v>
      </c>
      <c r="E191" s="16" t="s">
        <v>274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16" t="s">
        <v>253</v>
      </c>
      <c r="U191" s="4"/>
      <c r="V191" s="5"/>
      <c r="W191" s="5"/>
      <c r="X191" s="5"/>
      <c r="Y191" s="5"/>
      <c r="Z191" s="3"/>
      <c r="AA191" s="8"/>
      <c r="AB191" s="8"/>
      <c r="AC191" s="8"/>
      <c r="AD191" s="8"/>
      <c r="AE191" s="8"/>
      <c r="AF191" s="8">
        <v>195.5</v>
      </c>
      <c r="AG191" s="8"/>
      <c r="AH191" s="8"/>
      <c r="AI191" s="8"/>
      <c r="AJ191" s="8"/>
      <c r="AK191" s="8"/>
      <c r="AL191" s="8">
        <v>195.5</v>
      </c>
      <c r="AM191" s="8"/>
      <c r="AN191" s="8"/>
      <c r="AO191" s="8">
        <v>195.5</v>
      </c>
      <c r="AP191" s="8"/>
      <c r="AQ191" s="8"/>
      <c r="AR191" s="42">
        <v>195.5</v>
      </c>
      <c r="AS191" s="8"/>
      <c r="AT191" s="8"/>
      <c r="AU191" s="8">
        <v>195.5</v>
      </c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11"/>
    </row>
    <row r="192" spans="1:70" ht="94.5" x14ac:dyDescent="0.25">
      <c r="A192" s="13" t="s">
        <v>276</v>
      </c>
      <c r="B192" s="14" t="s">
        <v>247</v>
      </c>
      <c r="C192" s="14" t="s">
        <v>150</v>
      </c>
      <c r="D192" s="14" t="s">
        <v>35</v>
      </c>
      <c r="E192" s="14" t="s">
        <v>277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14"/>
      <c r="U192" s="4"/>
      <c r="V192" s="5"/>
      <c r="W192" s="5"/>
      <c r="X192" s="5"/>
      <c r="Y192" s="5"/>
      <c r="Z192" s="3"/>
      <c r="AA192" s="8">
        <v>50</v>
      </c>
      <c r="AB192" s="8"/>
      <c r="AC192" s="8"/>
      <c r="AD192" s="8"/>
      <c r="AE192" s="8"/>
      <c r="AF192" s="8">
        <v>30</v>
      </c>
      <c r="AG192" s="8">
        <v>50</v>
      </c>
      <c r="AH192" s="8"/>
      <c r="AI192" s="8"/>
      <c r="AJ192" s="8"/>
      <c r="AK192" s="8"/>
      <c r="AL192" s="8">
        <v>-20</v>
      </c>
      <c r="AM192" s="8"/>
      <c r="AN192" s="8"/>
      <c r="AO192" s="8">
        <v>-20</v>
      </c>
      <c r="AP192" s="8"/>
      <c r="AQ192" s="8"/>
      <c r="AR192" s="32">
        <f>AR193</f>
        <v>30</v>
      </c>
      <c r="AS192" s="8"/>
      <c r="AT192" s="8"/>
      <c r="AU192" s="8">
        <v>30</v>
      </c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11"/>
    </row>
    <row r="193" spans="1:70" ht="110.25" x14ac:dyDescent="0.25">
      <c r="A193" s="15" t="s">
        <v>278</v>
      </c>
      <c r="B193" s="16" t="s">
        <v>247</v>
      </c>
      <c r="C193" s="16" t="s">
        <v>150</v>
      </c>
      <c r="D193" s="16" t="s">
        <v>35</v>
      </c>
      <c r="E193" s="16" t="s">
        <v>277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16" t="s">
        <v>253</v>
      </c>
      <c r="U193" s="4"/>
      <c r="V193" s="5"/>
      <c r="W193" s="5"/>
      <c r="X193" s="5"/>
      <c r="Y193" s="5"/>
      <c r="Z193" s="3"/>
      <c r="AA193" s="8">
        <v>50</v>
      </c>
      <c r="AB193" s="8"/>
      <c r="AC193" s="8"/>
      <c r="AD193" s="8"/>
      <c r="AE193" s="8"/>
      <c r="AF193" s="8">
        <v>30</v>
      </c>
      <c r="AG193" s="8">
        <v>50</v>
      </c>
      <c r="AH193" s="8"/>
      <c r="AI193" s="8"/>
      <c r="AJ193" s="8"/>
      <c r="AK193" s="8"/>
      <c r="AL193" s="8">
        <v>-20</v>
      </c>
      <c r="AM193" s="8"/>
      <c r="AN193" s="8"/>
      <c r="AO193" s="8">
        <v>-20</v>
      </c>
      <c r="AP193" s="8"/>
      <c r="AQ193" s="8"/>
      <c r="AR193" s="42">
        <v>30</v>
      </c>
      <c r="AS193" s="8"/>
      <c r="AT193" s="8"/>
      <c r="AU193" s="8">
        <v>30</v>
      </c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11"/>
    </row>
    <row r="194" spans="1:70" ht="110.25" x14ac:dyDescent="0.25">
      <c r="A194" s="13" t="s">
        <v>279</v>
      </c>
      <c r="B194" s="14" t="s">
        <v>247</v>
      </c>
      <c r="C194" s="14" t="s">
        <v>150</v>
      </c>
      <c r="D194" s="14" t="s">
        <v>35</v>
      </c>
      <c r="E194" s="14" t="s">
        <v>280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14"/>
      <c r="U194" s="4"/>
      <c r="V194" s="5"/>
      <c r="W194" s="5"/>
      <c r="X194" s="5"/>
      <c r="Y194" s="5"/>
      <c r="Z194" s="3"/>
      <c r="AA194" s="8">
        <v>1744</v>
      </c>
      <c r="AB194" s="8">
        <v>1431.6</v>
      </c>
      <c r="AC194" s="8">
        <v>1431.6</v>
      </c>
      <c r="AD194" s="8">
        <v>293.3</v>
      </c>
      <c r="AE194" s="8">
        <v>293.3</v>
      </c>
      <c r="AF194" s="8">
        <v>19.100000000000001</v>
      </c>
      <c r="AG194" s="8">
        <v>19.100000000000001</v>
      </c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32">
        <f>AR195</f>
        <v>1744</v>
      </c>
      <c r="AS194" s="8">
        <v>1431.6</v>
      </c>
      <c r="AT194" s="8">
        <v>293.3</v>
      </c>
      <c r="AU194" s="8">
        <v>19.100000000000001</v>
      </c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11"/>
    </row>
    <row r="195" spans="1:70" ht="126" x14ac:dyDescent="0.25">
      <c r="A195" s="15" t="s">
        <v>281</v>
      </c>
      <c r="B195" s="16" t="s">
        <v>247</v>
      </c>
      <c r="C195" s="16" t="s">
        <v>150</v>
      </c>
      <c r="D195" s="16" t="s">
        <v>35</v>
      </c>
      <c r="E195" s="16" t="s">
        <v>280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16" t="s">
        <v>253</v>
      </c>
      <c r="U195" s="4"/>
      <c r="V195" s="5"/>
      <c r="W195" s="5"/>
      <c r="X195" s="5"/>
      <c r="Y195" s="5"/>
      <c r="Z195" s="3"/>
      <c r="AA195" s="8">
        <v>1744</v>
      </c>
      <c r="AB195" s="8">
        <v>1431.6</v>
      </c>
      <c r="AC195" s="8">
        <v>1431.6</v>
      </c>
      <c r="AD195" s="8">
        <v>293.3</v>
      </c>
      <c r="AE195" s="8">
        <v>293.3</v>
      </c>
      <c r="AF195" s="8">
        <v>19.100000000000001</v>
      </c>
      <c r="AG195" s="8">
        <v>19.100000000000001</v>
      </c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42">
        <v>1744</v>
      </c>
      <c r="AS195" s="8">
        <v>1431.6</v>
      </c>
      <c r="AT195" s="8">
        <v>293.3</v>
      </c>
      <c r="AU195" s="8">
        <v>19.100000000000001</v>
      </c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11"/>
    </row>
    <row r="196" spans="1:70" ht="63" x14ac:dyDescent="0.25">
      <c r="A196" s="13" t="s">
        <v>282</v>
      </c>
      <c r="B196" s="14" t="s">
        <v>247</v>
      </c>
      <c r="C196" s="14" t="s">
        <v>150</v>
      </c>
      <c r="D196" s="14" t="s">
        <v>35</v>
      </c>
      <c r="E196" s="14" t="s">
        <v>283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14"/>
      <c r="U196" s="4"/>
      <c r="V196" s="5"/>
      <c r="W196" s="5"/>
      <c r="X196" s="5"/>
      <c r="Y196" s="5"/>
      <c r="Z196" s="3"/>
      <c r="AA196" s="8">
        <v>217.6</v>
      </c>
      <c r="AB196" s="8">
        <v>178.5</v>
      </c>
      <c r="AC196" s="8">
        <v>178.5</v>
      </c>
      <c r="AD196" s="8">
        <v>36.6</v>
      </c>
      <c r="AE196" s="8">
        <v>36.6</v>
      </c>
      <c r="AF196" s="8">
        <v>2.5</v>
      </c>
      <c r="AG196" s="8">
        <v>2.5</v>
      </c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32">
        <f>AR197</f>
        <v>217.4</v>
      </c>
      <c r="AS196" s="8">
        <v>178.5</v>
      </c>
      <c r="AT196" s="8">
        <v>36.6</v>
      </c>
      <c r="AU196" s="8">
        <v>2.5</v>
      </c>
      <c r="AV196" s="8"/>
      <c r="AW196" s="8">
        <v>99.4</v>
      </c>
      <c r="AX196" s="8">
        <v>80.5</v>
      </c>
      <c r="AY196" s="8">
        <v>80.5</v>
      </c>
      <c r="AZ196" s="8">
        <v>17.7</v>
      </c>
      <c r="BA196" s="8">
        <v>17.7</v>
      </c>
      <c r="BB196" s="8">
        <v>1.2</v>
      </c>
      <c r="BC196" s="8">
        <v>1.2</v>
      </c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>
        <v>83.6</v>
      </c>
      <c r="BO196" s="8">
        <v>18.399999999999999</v>
      </c>
      <c r="BP196" s="8">
        <v>1.4</v>
      </c>
      <c r="BQ196" s="8"/>
      <c r="BR196" s="11"/>
    </row>
    <row r="197" spans="1:70" ht="78.75" x14ac:dyDescent="0.25">
      <c r="A197" s="15" t="s">
        <v>284</v>
      </c>
      <c r="B197" s="16" t="s">
        <v>247</v>
      </c>
      <c r="C197" s="16" t="s">
        <v>150</v>
      </c>
      <c r="D197" s="16" t="s">
        <v>35</v>
      </c>
      <c r="E197" s="16" t="s">
        <v>283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16" t="s">
        <v>253</v>
      </c>
      <c r="U197" s="4"/>
      <c r="V197" s="5"/>
      <c r="W197" s="5"/>
      <c r="X197" s="5"/>
      <c r="Y197" s="5"/>
      <c r="Z197" s="3"/>
      <c r="AA197" s="8">
        <v>217.6</v>
      </c>
      <c r="AB197" s="8">
        <v>178.5</v>
      </c>
      <c r="AC197" s="8">
        <v>178.5</v>
      </c>
      <c r="AD197" s="8">
        <v>36.6</v>
      </c>
      <c r="AE197" s="8">
        <v>36.6</v>
      </c>
      <c r="AF197" s="8">
        <v>2.5</v>
      </c>
      <c r="AG197" s="8">
        <v>2.5</v>
      </c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42">
        <v>217.4</v>
      </c>
      <c r="AS197" s="8">
        <v>178.5</v>
      </c>
      <c r="AT197" s="8">
        <v>36.6</v>
      </c>
      <c r="AU197" s="8">
        <v>2.5</v>
      </c>
      <c r="AV197" s="8"/>
      <c r="AW197" s="8">
        <v>99.4</v>
      </c>
      <c r="AX197" s="8">
        <v>80.5</v>
      </c>
      <c r="AY197" s="8">
        <v>80.5</v>
      </c>
      <c r="AZ197" s="8">
        <v>17.7</v>
      </c>
      <c r="BA197" s="8">
        <v>17.7</v>
      </c>
      <c r="BB197" s="8">
        <v>1.2</v>
      </c>
      <c r="BC197" s="8">
        <v>1.2</v>
      </c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>
        <v>83.6</v>
      </c>
      <c r="BO197" s="8">
        <v>18.399999999999999</v>
      </c>
      <c r="BP197" s="8">
        <v>1.4</v>
      </c>
      <c r="BQ197" s="8"/>
      <c r="BR197" s="11"/>
    </row>
    <row r="198" spans="1:70" ht="47.25" x14ac:dyDescent="0.25">
      <c r="A198" s="13" t="s">
        <v>254</v>
      </c>
      <c r="B198" s="14" t="s">
        <v>247</v>
      </c>
      <c r="C198" s="14" t="s">
        <v>150</v>
      </c>
      <c r="D198" s="14" t="s">
        <v>35</v>
      </c>
      <c r="E198" s="14" t="s">
        <v>255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14"/>
      <c r="U198" s="4"/>
      <c r="V198" s="5"/>
      <c r="W198" s="5"/>
      <c r="X198" s="5"/>
      <c r="Y198" s="5"/>
      <c r="Z198" s="3"/>
      <c r="AA198" s="8">
        <v>60989.5</v>
      </c>
      <c r="AB198" s="8"/>
      <c r="AC198" s="8"/>
      <c r="AD198" s="8"/>
      <c r="AE198" s="8"/>
      <c r="AF198" s="8">
        <v>60534.2</v>
      </c>
      <c r="AG198" s="8">
        <v>60989.5</v>
      </c>
      <c r="AH198" s="8"/>
      <c r="AI198" s="8"/>
      <c r="AJ198" s="8"/>
      <c r="AK198" s="8"/>
      <c r="AL198" s="8">
        <v>-455.3</v>
      </c>
      <c r="AM198" s="8"/>
      <c r="AN198" s="8"/>
      <c r="AO198" s="8">
        <v>-455.3</v>
      </c>
      <c r="AP198" s="8"/>
      <c r="AQ198" s="8"/>
      <c r="AR198" s="32">
        <f>AR199</f>
        <v>60531.199999999997</v>
      </c>
      <c r="AS198" s="8"/>
      <c r="AT198" s="8"/>
      <c r="AU198" s="8">
        <v>60534.2</v>
      </c>
      <c r="AV198" s="8"/>
      <c r="AW198" s="8">
        <v>59682.7</v>
      </c>
      <c r="AX198" s="8"/>
      <c r="AY198" s="8"/>
      <c r="AZ198" s="8"/>
      <c r="BA198" s="8"/>
      <c r="BB198" s="8">
        <v>59682.7</v>
      </c>
      <c r="BC198" s="8">
        <v>59682.7</v>
      </c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>
        <v>54977.1</v>
      </c>
      <c r="BQ198" s="8"/>
      <c r="BR198" s="11"/>
    </row>
    <row r="199" spans="1:70" ht="63" x14ac:dyDescent="0.25">
      <c r="A199" s="15" t="s">
        <v>256</v>
      </c>
      <c r="B199" s="16" t="s">
        <v>247</v>
      </c>
      <c r="C199" s="16" t="s">
        <v>150</v>
      </c>
      <c r="D199" s="16" t="s">
        <v>35</v>
      </c>
      <c r="E199" s="16" t="s">
        <v>255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16" t="s">
        <v>253</v>
      </c>
      <c r="U199" s="4"/>
      <c r="V199" s="5"/>
      <c r="W199" s="5"/>
      <c r="X199" s="5"/>
      <c r="Y199" s="5"/>
      <c r="Z199" s="3"/>
      <c r="AA199" s="8">
        <v>60989.5</v>
      </c>
      <c r="AB199" s="8"/>
      <c r="AC199" s="8"/>
      <c r="AD199" s="8"/>
      <c r="AE199" s="8"/>
      <c r="AF199" s="8">
        <v>60534.2</v>
      </c>
      <c r="AG199" s="8">
        <v>60989.5</v>
      </c>
      <c r="AH199" s="8"/>
      <c r="AI199" s="8"/>
      <c r="AJ199" s="8"/>
      <c r="AK199" s="8"/>
      <c r="AL199" s="8">
        <v>-455.3</v>
      </c>
      <c r="AM199" s="8"/>
      <c r="AN199" s="8"/>
      <c r="AO199" s="8">
        <v>-455.3</v>
      </c>
      <c r="AP199" s="8"/>
      <c r="AQ199" s="8"/>
      <c r="AR199" s="42">
        <v>60531.199999999997</v>
      </c>
      <c r="AS199" s="8"/>
      <c r="AT199" s="8"/>
      <c r="AU199" s="8">
        <v>60534.2</v>
      </c>
      <c r="AV199" s="8"/>
      <c r="AW199" s="8">
        <v>59682.7</v>
      </c>
      <c r="AX199" s="8"/>
      <c r="AY199" s="8"/>
      <c r="AZ199" s="8"/>
      <c r="BA199" s="8"/>
      <c r="BB199" s="8">
        <v>59682.7</v>
      </c>
      <c r="BC199" s="8">
        <v>59682.7</v>
      </c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>
        <v>54977.1</v>
      </c>
      <c r="BQ199" s="8"/>
      <c r="BR199" s="11"/>
    </row>
    <row r="200" spans="1:70" ht="63" x14ac:dyDescent="0.25">
      <c r="A200" s="13" t="s">
        <v>285</v>
      </c>
      <c r="B200" s="14" t="s">
        <v>247</v>
      </c>
      <c r="C200" s="14" t="s">
        <v>150</v>
      </c>
      <c r="D200" s="14" t="s">
        <v>35</v>
      </c>
      <c r="E200" s="14" t="s">
        <v>286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4"/>
      <c r="U200" s="4"/>
      <c r="V200" s="5"/>
      <c r="W200" s="5"/>
      <c r="X200" s="5"/>
      <c r="Y200" s="5"/>
      <c r="Z200" s="3"/>
      <c r="AA200" s="8">
        <v>200</v>
      </c>
      <c r="AB200" s="8"/>
      <c r="AC200" s="8"/>
      <c r="AD200" s="8"/>
      <c r="AE200" s="8"/>
      <c r="AF200" s="8">
        <v>446.6</v>
      </c>
      <c r="AG200" s="8">
        <v>200</v>
      </c>
      <c r="AH200" s="8"/>
      <c r="AI200" s="8"/>
      <c r="AJ200" s="8"/>
      <c r="AK200" s="8"/>
      <c r="AL200" s="8">
        <v>246.6</v>
      </c>
      <c r="AM200" s="8"/>
      <c r="AN200" s="8"/>
      <c r="AO200" s="8">
        <v>246.6</v>
      </c>
      <c r="AP200" s="8"/>
      <c r="AQ200" s="8"/>
      <c r="AR200" s="32">
        <f>AR201</f>
        <v>446.6</v>
      </c>
      <c r="AS200" s="8"/>
      <c r="AT200" s="8"/>
      <c r="AU200" s="8">
        <v>446.6</v>
      </c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11"/>
    </row>
    <row r="201" spans="1:70" ht="78.75" x14ac:dyDescent="0.25">
      <c r="A201" s="15" t="s">
        <v>287</v>
      </c>
      <c r="B201" s="16" t="s">
        <v>247</v>
      </c>
      <c r="C201" s="16" t="s">
        <v>150</v>
      </c>
      <c r="D201" s="16" t="s">
        <v>35</v>
      </c>
      <c r="E201" s="16" t="s">
        <v>286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6" t="s">
        <v>253</v>
      </c>
      <c r="U201" s="4"/>
      <c r="V201" s="5"/>
      <c r="W201" s="5"/>
      <c r="X201" s="5"/>
      <c r="Y201" s="5"/>
      <c r="Z201" s="3"/>
      <c r="AA201" s="8">
        <v>200</v>
      </c>
      <c r="AB201" s="8"/>
      <c r="AC201" s="8"/>
      <c r="AD201" s="8"/>
      <c r="AE201" s="8"/>
      <c r="AF201" s="8">
        <v>446.6</v>
      </c>
      <c r="AG201" s="8">
        <v>200</v>
      </c>
      <c r="AH201" s="8"/>
      <c r="AI201" s="8"/>
      <c r="AJ201" s="8"/>
      <c r="AK201" s="8"/>
      <c r="AL201" s="8">
        <v>246.6</v>
      </c>
      <c r="AM201" s="8"/>
      <c r="AN201" s="8"/>
      <c r="AO201" s="8">
        <v>246.6</v>
      </c>
      <c r="AP201" s="8"/>
      <c r="AQ201" s="8"/>
      <c r="AR201" s="42">
        <v>446.6</v>
      </c>
      <c r="AS201" s="8"/>
      <c r="AT201" s="8"/>
      <c r="AU201" s="8">
        <v>446.6</v>
      </c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11"/>
    </row>
    <row r="202" spans="1:70" ht="78.75" x14ac:dyDescent="0.25">
      <c r="A202" s="13" t="s">
        <v>288</v>
      </c>
      <c r="B202" s="14" t="s">
        <v>247</v>
      </c>
      <c r="C202" s="14" t="s">
        <v>150</v>
      </c>
      <c r="D202" s="14" t="s">
        <v>35</v>
      </c>
      <c r="E202" s="14" t="s">
        <v>289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4"/>
      <c r="U202" s="4"/>
      <c r="V202" s="5"/>
      <c r="W202" s="5"/>
      <c r="X202" s="5"/>
      <c r="Y202" s="5"/>
      <c r="Z202" s="3"/>
      <c r="AA202" s="8"/>
      <c r="AB202" s="8"/>
      <c r="AC202" s="8"/>
      <c r="AD202" s="8"/>
      <c r="AE202" s="8"/>
      <c r="AF202" s="8">
        <v>357.1</v>
      </c>
      <c r="AG202" s="8"/>
      <c r="AH202" s="8"/>
      <c r="AI202" s="8"/>
      <c r="AJ202" s="8"/>
      <c r="AK202" s="8"/>
      <c r="AL202" s="8">
        <v>357.1</v>
      </c>
      <c r="AM202" s="8"/>
      <c r="AN202" s="8"/>
      <c r="AO202" s="8">
        <v>357.1</v>
      </c>
      <c r="AP202" s="8"/>
      <c r="AQ202" s="8"/>
      <c r="AR202" s="32">
        <f>AR203</f>
        <v>357.1</v>
      </c>
      <c r="AS202" s="8"/>
      <c r="AT202" s="8"/>
      <c r="AU202" s="8">
        <v>357.1</v>
      </c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11"/>
    </row>
    <row r="203" spans="1:70" ht="94.5" x14ac:dyDescent="0.25">
      <c r="A203" s="15" t="s">
        <v>290</v>
      </c>
      <c r="B203" s="16" t="s">
        <v>247</v>
      </c>
      <c r="C203" s="16" t="s">
        <v>150</v>
      </c>
      <c r="D203" s="16" t="s">
        <v>35</v>
      </c>
      <c r="E203" s="16" t="s">
        <v>289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6" t="s">
        <v>138</v>
      </c>
      <c r="U203" s="4"/>
      <c r="V203" s="5"/>
      <c r="W203" s="5"/>
      <c r="X203" s="5"/>
      <c r="Y203" s="5"/>
      <c r="Z203" s="3"/>
      <c r="AA203" s="8"/>
      <c r="AB203" s="8"/>
      <c r="AC203" s="8"/>
      <c r="AD203" s="8"/>
      <c r="AE203" s="8"/>
      <c r="AF203" s="8">
        <v>357.1</v>
      </c>
      <c r="AG203" s="8"/>
      <c r="AH203" s="8"/>
      <c r="AI203" s="8"/>
      <c r="AJ203" s="8"/>
      <c r="AK203" s="8"/>
      <c r="AL203" s="8">
        <v>357.1</v>
      </c>
      <c r="AM203" s="8"/>
      <c r="AN203" s="8"/>
      <c r="AO203" s="8">
        <v>357.1</v>
      </c>
      <c r="AP203" s="8"/>
      <c r="AQ203" s="8"/>
      <c r="AR203" s="42">
        <v>357.1</v>
      </c>
      <c r="AS203" s="8"/>
      <c r="AT203" s="8"/>
      <c r="AU203" s="8">
        <v>357.1</v>
      </c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11"/>
    </row>
    <row r="204" spans="1:70" ht="78.75" x14ac:dyDescent="0.25">
      <c r="A204" s="13" t="s">
        <v>291</v>
      </c>
      <c r="B204" s="14" t="s">
        <v>247</v>
      </c>
      <c r="C204" s="14" t="s">
        <v>150</v>
      </c>
      <c r="D204" s="14" t="s">
        <v>35</v>
      </c>
      <c r="E204" s="14" t="s">
        <v>292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4"/>
      <c r="U204" s="4"/>
      <c r="V204" s="5"/>
      <c r="W204" s="5"/>
      <c r="X204" s="5"/>
      <c r="Y204" s="5"/>
      <c r="Z204" s="3"/>
      <c r="AA204" s="8"/>
      <c r="AB204" s="8"/>
      <c r="AC204" s="8"/>
      <c r="AD204" s="8"/>
      <c r="AE204" s="8"/>
      <c r="AF204" s="8">
        <v>37</v>
      </c>
      <c r="AG204" s="8"/>
      <c r="AH204" s="8"/>
      <c r="AI204" s="8"/>
      <c r="AJ204" s="8"/>
      <c r="AK204" s="8"/>
      <c r="AL204" s="8">
        <v>37</v>
      </c>
      <c r="AM204" s="8"/>
      <c r="AN204" s="8"/>
      <c r="AO204" s="8">
        <v>37</v>
      </c>
      <c r="AP204" s="8"/>
      <c r="AQ204" s="8"/>
      <c r="AR204" s="32">
        <f>AR205</f>
        <v>36.799999999999997</v>
      </c>
      <c r="AS204" s="8"/>
      <c r="AT204" s="8"/>
      <c r="AU204" s="8">
        <v>37</v>
      </c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11"/>
    </row>
    <row r="205" spans="1:70" ht="94.5" x14ac:dyDescent="0.25">
      <c r="A205" s="15" t="s">
        <v>293</v>
      </c>
      <c r="B205" s="16" t="s">
        <v>247</v>
      </c>
      <c r="C205" s="16" t="s">
        <v>150</v>
      </c>
      <c r="D205" s="16" t="s">
        <v>35</v>
      </c>
      <c r="E205" s="16" t="s">
        <v>292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6" t="s">
        <v>138</v>
      </c>
      <c r="U205" s="4"/>
      <c r="V205" s="5"/>
      <c r="W205" s="5"/>
      <c r="X205" s="5"/>
      <c r="Y205" s="5"/>
      <c r="Z205" s="3"/>
      <c r="AA205" s="8"/>
      <c r="AB205" s="8"/>
      <c r="AC205" s="8"/>
      <c r="AD205" s="8"/>
      <c r="AE205" s="8"/>
      <c r="AF205" s="8">
        <v>37</v>
      </c>
      <c r="AG205" s="8"/>
      <c r="AH205" s="8"/>
      <c r="AI205" s="8"/>
      <c r="AJ205" s="8"/>
      <c r="AK205" s="8"/>
      <c r="AL205" s="8">
        <v>37</v>
      </c>
      <c r="AM205" s="8"/>
      <c r="AN205" s="8"/>
      <c r="AO205" s="8">
        <v>37</v>
      </c>
      <c r="AP205" s="8"/>
      <c r="AQ205" s="8"/>
      <c r="AR205" s="42">
        <v>36.799999999999997</v>
      </c>
      <c r="AS205" s="8"/>
      <c r="AT205" s="8"/>
      <c r="AU205" s="8">
        <v>37</v>
      </c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11"/>
    </row>
    <row r="206" spans="1:70" ht="31.5" x14ac:dyDescent="0.25">
      <c r="A206" s="13" t="s">
        <v>294</v>
      </c>
      <c r="B206" s="14" t="s">
        <v>247</v>
      </c>
      <c r="C206" s="14" t="s">
        <v>150</v>
      </c>
      <c r="D206" s="14" t="s">
        <v>35</v>
      </c>
      <c r="E206" s="14" t="s">
        <v>295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4"/>
      <c r="U206" s="4"/>
      <c r="V206" s="5"/>
      <c r="W206" s="5"/>
      <c r="X206" s="5"/>
      <c r="Y206" s="5"/>
      <c r="Z206" s="3"/>
      <c r="AA206" s="8">
        <v>225</v>
      </c>
      <c r="AB206" s="8"/>
      <c r="AC206" s="8"/>
      <c r="AD206" s="8">
        <v>211.2</v>
      </c>
      <c r="AE206" s="8">
        <v>211.2</v>
      </c>
      <c r="AF206" s="8">
        <v>13.8</v>
      </c>
      <c r="AG206" s="8">
        <v>13.8</v>
      </c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32">
        <f>AR207</f>
        <v>225</v>
      </c>
      <c r="AS206" s="8"/>
      <c r="AT206" s="8">
        <v>211.2</v>
      </c>
      <c r="AU206" s="8">
        <v>13.8</v>
      </c>
      <c r="AV206" s="8"/>
      <c r="AW206" s="8">
        <v>234</v>
      </c>
      <c r="AX206" s="8"/>
      <c r="AY206" s="8"/>
      <c r="AZ206" s="8">
        <v>219.7</v>
      </c>
      <c r="BA206" s="8">
        <v>219.7</v>
      </c>
      <c r="BB206" s="8">
        <v>14.3</v>
      </c>
      <c r="BC206" s="8">
        <v>14.3</v>
      </c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>
        <v>226.2</v>
      </c>
      <c r="BP206" s="8">
        <v>17.100000000000001</v>
      </c>
      <c r="BQ206" s="8"/>
      <c r="BR206" s="11"/>
    </row>
    <row r="207" spans="1:70" ht="47.25" x14ac:dyDescent="0.25">
      <c r="A207" s="15" t="s">
        <v>296</v>
      </c>
      <c r="B207" s="16" t="s">
        <v>247</v>
      </c>
      <c r="C207" s="16" t="s">
        <v>150</v>
      </c>
      <c r="D207" s="16" t="s">
        <v>35</v>
      </c>
      <c r="E207" s="16" t="s">
        <v>295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6" t="s">
        <v>253</v>
      </c>
      <c r="U207" s="4"/>
      <c r="V207" s="5"/>
      <c r="W207" s="5"/>
      <c r="X207" s="5"/>
      <c r="Y207" s="5"/>
      <c r="Z207" s="3"/>
      <c r="AA207" s="8">
        <v>225</v>
      </c>
      <c r="AB207" s="8"/>
      <c r="AC207" s="8"/>
      <c r="AD207" s="8">
        <v>211.2</v>
      </c>
      <c r="AE207" s="8">
        <v>211.2</v>
      </c>
      <c r="AF207" s="8">
        <v>13.8</v>
      </c>
      <c r="AG207" s="8">
        <v>13.8</v>
      </c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42">
        <v>225</v>
      </c>
      <c r="AS207" s="8"/>
      <c r="AT207" s="8">
        <v>211.2</v>
      </c>
      <c r="AU207" s="8">
        <v>13.8</v>
      </c>
      <c r="AV207" s="8"/>
      <c r="AW207" s="8">
        <v>234</v>
      </c>
      <c r="AX207" s="8"/>
      <c r="AY207" s="8"/>
      <c r="AZ207" s="8">
        <v>219.7</v>
      </c>
      <c r="BA207" s="8">
        <v>219.7</v>
      </c>
      <c r="BB207" s="8">
        <v>14.3</v>
      </c>
      <c r="BC207" s="8">
        <v>14.3</v>
      </c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>
        <v>226.2</v>
      </c>
      <c r="BP207" s="8">
        <v>17.100000000000001</v>
      </c>
      <c r="BQ207" s="8"/>
      <c r="BR207" s="11"/>
    </row>
    <row r="208" spans="1:70" ht="31.5" x14ac:dyDescent="0.25">
      <c r="A208" s="13" t="s">
        <v>197</v>
      </c>
      <c r="B208" s="14" t="s">
        <v>247</v>
      </c>
      <c r="C208" s="14" t="s">
        <v>150</v>
      </c>
      <c r="D208" s="14" t="s">
        <v>35</v>
      </c>
      <c r="E208" s="14" t="s">
        <v>297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4"/>
      <c r="U208" s="4"/>
      <c r="V208" s="5"/>
      <c r="W208" s="5"/>
      <c r="X208" s="5"/>
      <c r="Y208" s="5"/>
      <c r="Z208" s="3"/>
      <c r="AA208" s="8">
        <v>2774.2</v>
      </c>
      <c r="AB208" s="8"/>
      <c r="AC208" s="8"/>
      <c r="AD208" s="8">
        <v>2565.6</v>
      </c>
      <c r="AE208" s="8">
        <v>2774.2</v>
      </c>
      <c r="AF208" s="8"/>
      <c r="AG208" s="8"/>
      <c r="AH208" s="8"/>
      <c r="AI208" s="8"/>
      <c r="AJ208" s="8"/>
      <c r="AK208" s="8"/>
      <c r="AL208" s="8">
        <v>-208.6</v>
      </c>
      <c r="AM208" s="8"/>
      <c r="AN208" s="8">
        <v>-208.6</v>
      </c>
      <c r="AO208" s="8"/>
      <c r="AP208" s="8"/>
      <c r="AQ208" s="8"/>
      <c r="AR208" s="32">
        <f>AR209</f>
        <v>2565.5</v>
      </c>
      <c r="AS208" s="8"/>
      <c r="AT208" s="8">
        <v>2565.6</v>
      </c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11"/>
    </row>
    <row r="209" spans="1:70" ht="47.25" x14ac:dyDescent="0.25">
      <c r="A209" s="15" t="s">
        <v>199</v>
      </c>
      <c r="B209" s="16" t="s">
        <v>247</v>
      </c>
      <c r="C209" s="16" t="s">
        <v>150</v>
      </c>
      <c r="D209" s="16" t="s">
        <v>35</v>
      </c>
      <c r="E209" s="16" t="s">
        <v>297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6" t="s">
        <v>138</v>
      </c>
      <c r="U209" s="4"/>
      <c r="V209" s="5"/>
      <c r="W209" s="5"/>
      <c r="X209" s="5"/>
      <c r="Y209" s="5"/>
      <c r="Z209" s="3"/>
      <c r="AA209" s="8">
        <v>2774.2</v>
      </c>
      <c r="AB209" s="8"/>
      <c r="AC209" s="8"/>
      <c r="AD209" s="8">
        <v>2565.6</v>
      </c>
      <c r="AE209" s="8">
        <v>2774.2</v>
      </c>
      <c r="AF209" s="8"/>
      <c r="AG209" s="8"/>
      <c r="AH209" s="8"/>
      <c r="AI209" s="8"/>
      <c r="AJ209" s="8"/>
      <c r="AK209" s="8"/>
      <c r="AL209" s="8">
        <v>-208.6</v>
      </c>
      <c r="AM209" s="8"/>
      <c r="AN209" s="8">
        <v>-208.6</v>
      </c>
      <c r="AO209" s="8"/>
      <c r="AP209" s="8"/>
      <c r="AQ209" s="8"/>
      <c r="AR209" s="42">
        <v>2565.5</v>
      </c>
      <c r="AS209" s="8"/>
      <c r="AT209" s="8">
        <v>2565.6</v>
      </c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11"/>
    </row>
    <row r="210" spans="1:70" ht="47.25" x14ac:dyDescent="0.25">
      <c r="A210" s="13" t="s">
        <v>257</v>
      </c>
      <c r="B210" s="14" t="s">
        <v>247</v>
      </c>
      <c r="C210" s="14" t="s">
        <v>150</v>
      </c>
      <c r="D210" s="14" t="s">
        <v>35</v>
      </c>
      <c r="E210" s="14" t="s">
        <v>258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14"/>
      <c r="U210" s="4"/>
      <c r="V210" s="5"/>
      <c r="W210" s="5"/>
      <c r="X210" s="5"/>
      <c r="Y210" s="5"/>
      <c r="Z210" s="3"/>
      <c r="AA210" s="8"/>
      <c r="AB210" s="8"/>
      <c r="AC210" s="8"/>
      <c r="AD210" s="8">
        <v>96.3</v>
      </c>
      <c r="AE210" s="8"/>
      <c r="AF210" s="8"/>
      <c r="AG210" s="8"/>
      <c r="AH210" s="8"/>
      <c r="AI210" s="8"/>
      <c r="AJ210" s="8"/>
      <c r="AK210" s="8"/>
      <c r="AL210" s="8">
        <v>96.3</v>
      </c>
      <c r="AM210" s="8"/>
      <c r="AN210" s="8">
        <v>96.3</v>
      </c>
      <c r="AO210" s="8"/>
      <c r="AP210" s="8"/>
      <c r="AQ210" s="8"/>
      <c r="AR210" s="32">
        <f>AR211</f>
        <v>87.2</v>
      </c>
      <c r="AS210" s="8"/>
      <c r="AT210" s="8">
        <v>96.3</v>
      </c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11"/>
    </row>
    <row r="211" spans="1:70" ht="63" x14ac:dyDescent="0.25">
      <c r="A211" s="15" t="s">
        <v>259</v>
      </c>
      <c r="B211" s="16" t="s">
        <v>247</v>
      </c>
      <c r="C211" s="16" t="s">
        <v>150</v>
      </c>
      <c r="D211" s="16" t="s">
        <v>35</v>
      </c>
      <c r="E211" s="16" t="s">
        <v>258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6" t="s">
        <v>253</v>
      </c>
      <c r="U211" s="4"/>
      <c r="V211" s="5"/>
      <c r="W211" s="5"/>
      <c r="X211" s="5"/>
      <c r="Y211" s="5"/>
      <c r="Z211" s="3"/>
      <c r="AA211" s="8"/>
      <c r="AB211" s="8"/>
      <c r="AC211" s="8"/>
      <c r="AD211" s="8">
        <v>96.3</v>
      </c>
      <c r="AE211" s="8"/>
      <c r="AF211" s="8"/>
      <c r="AG211" s="8"/>
      <c r="AH211" s="8"/>
      <c r="AI211" s="8"/>
      <c r="AJ211" s="8"/>
      <c r="AK211" s="8"/>
      <c r="AL211" s="8">
        <v>96.3</v>
      </c>
      <c r="AM211" s="8"/>
      <c r="AN211" s="8">
        <v>96.3</v>
      </c>
      <c r="AO211" s="8"/>
      <c r="AP211" s="8"/>
      <c r="AQ211" s="8"/>
      <c r="AR211" s="42">
        <v>87.2</v>
      </c>
      <c r="AS211" s="8"/>
      <c r="AT211" s="8">
        <v>96.3</v>
      </c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11"/>
    </row>
    <row r="212" spans="1:70" ht="47.25" x14ac:dyDescent="0.25">
      <c r="A212" s="13" t="s">
        <v>77</v>
      </c>
      <c r="B212" s="14" t="s">
        <v>247</v>
      </c>
      <c r="C212" s="14" t="s">
        <v>150</v>
      </c>
      <c r="D212" s="14" t="s">
        <v>35</v>
      </c>
      <c r="E212" s="14" t="s">
        <v>78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4"/>
      <c r="U212" s="4"/>
      <c r="V212" s="5"/>
      <c r="W212" s="5"/>
      <c r="X212" s="5"/>
      <c r="Y212" s="5"/>
      <c r="Z212" s="3"/>
      <c r="AA212" s="8"/>
      <c r="AB212" s="8"/>
      <c r="AC212" s="8"/>
      <c r="AD212" s="8"/>
      <c r="AE212" s="8"/>
      <c r="AF212" s="8">
        <v>27</v>
      </c>
      <c r="AG212" s="8"/>
      <c r="AH212" s="8"/>
      <c r="AI212" s="8"/>
      <c r="AJ212" s="8"/>
      <c r="AK212" s="8"/>
      <c r="AL212" s="8">
        <v>27</v>
      </c>
      <c r="AM212" s="8"/>
      <c r="AN212" s="8"/>
      <c r="AO212" s="8">
        <v>27</v>
      </c>
      <c r="AP212" s="8"/>
      <c r="AQ212" s="8"/>
      <c r="AR212" s="32">
        <f>AR213</f>
        <v>27</v>
      </c>
      <c r="AS212" s="8"/>
      <c r="AT212" s="8"/>
      <c r="AU212" s="8">
        <v>27</v>
      </c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11"/>
    </row>
    <row r="213" spans="1:70" ht="63" x14ac:dyDescent="0.25">
      <c r="A213" s="15" t="s">
        <v>298</v>
      </c>
      <c r="B213" s="16" t="s">
        <v>247</v>
      </c>
      <c r="C213" s="16" t="s">
        <v>150</v>
      </c>
      <c r="D213" s="16" t="s">
        <v>35</v>
      </c>
      <c r="E213" s="16" t="s">
        <v>78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6" t="s">
        <v>138</v>
      </c>
      <c r="U213" s="4"/>
      <c r="V213" s="5"/>
      <c r="W213" s="5"/>
      <c r="X213" s="5"/>
      <c r="Y213" s="5"/>
      <c r="Z213" s="3"/>
      <c r="AA213" s="8"/>
      <c r="AB213" s="8"/>
      <c r="AC213" s="8"/>
      <c r="AD213" s="8"/>
      <c r="AE213" s="8"/>
      <c r="AF213" s="8">
        <v>27</v>
      </c>
      <c r="AG213" s="8"/>
      <c r="AH213" s="8"/>
      <c r="AI213" s="8"/>
      <c r="AJ213" s="8"/>
      <c r="AK213" s="8"/>
      <c r="AL213" s="8">
        <v>27</v>
      </c>
      <c r="AM213" s="8"/>
      <c r="AN213" s="8"/>
      <c r="AO213" s="8">
        <v>27</v>
      </c>
      <c r="AP213" s="8"/>
      <c r="AQ213" s="8"/>
      <c r="AR213" s="42">
        <v>27</v>
      </c>
      <c r="AS213" s="8"/>
      <c r="AT213" s="8"/>
      <c r="AU213" s="8">
        <v>27</v>
      </c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11"/>
    </row>
    <row r="214" spans="1:70" ht="47.25" x14ac:dyDescent="0.25">
      <c r="A214" s="13" t="s">
        <v>299</v>
      </c>
      <c r="B214" s="14" t="s">
        <v>247</v>
      </c>
      <c r="C214" s="14" t="s">
        <v>150</v>
      </c>
      <c r="D214" s="14" t="s">
        <v>49</v>
      </c>
      <c r="E214" s="14" t="s">
        <v>300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4"/>
      <c r="U214" s="4"/>
      <c r="V214" s="5"/>
      <c r="W214" s="5"/>
      <c r="X214" s="5"/>
      <c r="Y214" s="5"/>
      <c r="Z214" s="3"/>
      <c r="AA214" s="8">
        <v>6753.5</v>
      </c>
      <c r="AB214" s="8"/>
      <c r="AC214" s="8"/>
      <c r="AD214" s="8"/>
      <c r="AE214" s="8"/>
      <c r="AF214" s="8">
        <v>6734.5</v>
      </c>
      <c r="AG214" s="8">
        <v>6753.5</v>
      </c>
      <c r="AH214" s="8"/>
      <c r="AI214" s="8"/>
      <c r="AJ214" s="8"/>
      <c r="AK214" s="8"/>
      <c r="AL214" s="8">
        <v>-19</v>
      </c>
      <c r="AM214" s="8"/>
      <c r="AN214" s="8"/>
      <c r="AO214" s="8">
        <v>-19</v>
      </c>
      <c r="AP214" s="8"/>
      <c r="AQ214" s="8"/>
      <c r="AR214" s="32">
        <f>AR215</f>
        <v>6734.3</v>
      </c>
      <c r="AS214" s="8"/>
      <c r="AT214" s="8"/>
      <c r="AU214" s="8">
        <v>6734.5</v>
      </c>
      <c r="AV214" s="8"/>
      <c r="AW214" s="8">
        <v>5622</v>
      </c>
      <c r="AX214" s="8"/>
      <c r="AY214" s="8"/>
      <c r="AZ214" s="8"/>
      <c r="BA214" s="8"/>
      <c r="BB214" s="8">
        <v>5622</v>
      </c>
      <c r="BC214" s="8">
        <v>5622</v>
      </c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>
        <v>5622</v>
      </c>
      <c r="BQ214" s="8"/>
      <c r="BR214" s="11"/>
    </row>
    <row r="215" spans="1:70" ht="78.75" x14ac:dyDescent="0.25">
      <c r="A215" s="15" t="s">
        <v>301</v>
      </c>
      <c r="B215" s="16" t="s">
        <v>247</v>
      </c>
      <c r="C215" s="16" t="s">
        <v>150</v>
      </c>
      <c r="D215" s="16" t="s">
        <v>49</v>
      </c>
      <c r="E215" s="16" t="s">
        <v>300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6" t="s">
        <v>40</v>
      </c>
      <c r="U215" s="4"/>
      <c r="V215" s="5"/>
      <c r="W215" s="5"/>
      <c r="X215" s="5"/>
      <c r="Y215" s="5"/>
      <c r="Z215" s="3"/>
      <c r="AA215" s="8">
        <v>6753.5</v>
      </c>
      <c r="AB215" s="8"/>
      <c r="AC215" s="8"/>
      <c r="AD215" s="8"/>
      <c r="AE215" s="8"/>
      <c r="AF215" s="8">
        <v>6734.5</v>
      </c>
      <c r="AG215" s="8">
        <v>6753.5</v>
      </c>
      <c r="AH215" s="8"/>
      <c r="AI215" s="8"/>
      <c r="AJ215" s="8"/>
      <c r="AK215" s="8"/>
      <c r="AL215" s="8">
        <v>-19</v>
      </c>
      <c r="AM215" s="8"/>
      <c r="AN215" s="8"/>
      <c r="AO215" s="8">
        <v>-19</v>
      </c>
      <c r="AP215" s="8"/>
      <c r="AQ215" s="8"/>
      <c r="AR215" s="42">
        <v>6734.3</v>
      </c>
      <c r="AS215" s="8"/>
      <c r="AT215" s="8"/>
      <c r="AU215" s="8">
        <v>6734.5</v>
      </c>
      <c r="AV215" s="8"/>
      <c r="AW215" s="8">
        <v>5622</v>
      </c>
      <c r="AX215" s="8"/>
      <c r="AY215" s="8"/>
      <c r="AZ215" s="8"/>
      <c r="BA215" s="8"/>
      <c r="BB215" s="8">
        <v>5622</v>
      </c>
      <c r="BC215" s="8">
        <v>5622</v>
      </c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>
        <v>5622</v>
      </c>
      <c r="BQ215" s="8"/>
      <c r="BR215" s="11"/>
    </row>
    <row r="216" spans="1:70" ht="47.25" x14ac:dyDescent="0.25">
      <c r="A216" s="13" t="s">
        <v>53</v>
      </c>
      <c r="B216" s="14" t="s">
        <v>247</v>
      </c>
      <c r="C216" s="14" t="s">
        <v>150</v>
      </c>
      <c r="D216" s="14" t="s">
        <v>49</v>
      </c>
      <c r="E216" s="14" t="s">
        <v>302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4"/>
      <c r="U216" s="4"/>
      <c r="V216" s="5"/>
      <c r="W216" s="5"/>
      <c r="X216" s="5"/>
      <c r="Y216" s="5"/>
      <c r="Z216" s="3"/>
      <c r="AA216" s="8">
        <v>531.9</v>
      </c>
      <c r="AB216" s="8"/>
      <c r="AC216" s="8"/>
      <c r="AD216" s="8"/>
      <c r="AE216" s="8"/>
      <c r="AF216" s="8">
        <v>736.8</v>
      </c>
      <c r="AG216" s="8">
        <v>531.9</v>
      </c>
      <c r="AH216" s="8"/>
      <c r="AI216" s="8"/>
      <c r="AJ216" s="8"/>
      <c r="AK216" s="8"/>
      <c r="AL216" s="8">
        <v>204.9</v>
      </c>
      <c r="AM216" s="8"/>
      <c r="AN216" s="8"/>
      <c r="AO216" s="8">
        <v>204.9</v>
      </c>
      <c r="AP216" s="8"/>
      <c r="AQ216" s="8"/>
      <c r="AR216" s="32">
        <f>AR217+AR218</f>
        <v>723.8</v>
      </c>
      <c r="AS216" s="8"/>
      <c r="AT216" s="8"/>
      <c r="AU216" s="8">
        <v>736.8</v>
      </c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11"/>
    </row>
    <row r="217" spans="1:70" ht="94.5" x14ac:dyDescent="0.25">
      <c r="A217" s="15" t="s">
        <v>56</v>
      </c>
      <c r="B217" s="16" t="s">
        <v>247</v>
      </c>
      <c r="C217" s="16" t="s">
        <v>150</v>
      </c>
      <c r="D217" s="16" t="s">
        <v>49</v>
      </c>
      <c r="E217" s="16" t="s">
        <v>302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6" t="s">
        <v>44</v>
      </c>
      <c r="U217" s="4"/>
      <c r="V217" s="5"/>
      <c r="W217" s="5"/>
      <c r="X217" s="5"/>
      <c r="Y217" s="5"/>
      <c r="Z217" s="3"/>
      <c r="AA217" s="8">
        <v>528.9</v>
      </c>
      <c r="AB217" s="8"/>
      <c r="AC217" s="8"/>
      <c r="AD217" s="8"/>
      <c r="AE217" s="8"/>
      <c r="AF217" s="8">
        <v>728.8</v>
      </c>
      <c r="AG217" s="8">
        <v>528.9</v>
      </c>
      <c r="AH217" s="8"/>
      <c r="AI217" s="8"/>
      <c r="AJ217" s="8"/>
      <c r="AK217" s="8"/>
      <c r="AL217" s="8">
        <v>199.9</v>
      </c>
      <c r="AM217" s="8"/>
      <c r="AN217" s="8"/>
      <c r="AO217" s="8">
        <v>199.9</v>
      </c>
      <c r="AP217" s="8"/>
      <c r="AQ217" s="8"/>
      <c r="AR217" s="42">
        <v>715.8</v>
      </c>
      <c r="AS217" s="8"/>
      <c r="AT217" s="8"/>
      <c r="AU217" s="8">
        <v>728.8</v>
      </c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11"/>
    </row>
    <row r="218" spans="1:70" ht="63" x14ac:dyDescent="0.25">
      <c r="A218" s="15" t="s">
        <v>303</v>
      </c>
      <c r="B218" s="16" t="s">
        <v>247</v>
      </c>
      <c r="C218" s="16" t="s">
        <v>150</v>
      </c>
      <c r="D218" s="16" t="s">
        <v>49</v>
      </c>
      <c r="E218" s="16" t="s">
        <v>302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6" t="s">
        <v>117</v>
      </c>
      <c r="U218" s="4"/>
      <c r="V218" s="5"/>
      <c r="W218" s="5"/>
      <c r="X218" s="5"/>
      <c r="Y218" s="5"/>
      <c r="Z218" s="3"/>
      <c r="AA218" s="8">
        <v>3</v>
      </c>
      <c r="AB218" s="8"/>
      <c r="AC218" s="8"/>
      <c r="AD218" s="8"/>
      <c r="AE218" s="8"/>
      <c r="AF218" s="8">
        <v>8</v>
      </c>
      <c r="AG218" s="8">
        <v>3</v>
      </c>
      <c r="AH218" s="8"/>
      <c r="AI218" s="8"/>
      <c r="AJ218" s="8"/>
      <c r="AK218" s="8"/>
      <c r="AL218" s="8">
        <v>5</v>
      </c>
      <c r="AM218" s="8"/>
      <c r="AN218" s="8"/>
      <c r="AO218" s="8">
        <v>5</v>
      </c>
      <c r="AP218" s="8"/>
      <c r="AQ218" s="8"/>
      <c r="AR218" s="42">
        <v>8</v>
      </c>
      <c r="AS218" s="8"/>
      <c r="AT218" s="8"/>
      <c r="AU218" s="8">
        <v>8</v>
      </c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11"/>
    </row>
    <row r="219" spans="1:70" ht="31.5" x14ac:dyDescent="0.25">
      <c r="A219" s="13" t="s">
        <v>304</v>
      </c>
      <c r="B219" s="14" t="s">
        <v>247</v>
      </c>
      <c r="C219" s="14" t="s">
        <v>76</v>
      </c>
      <c r="D219" s="14" t="s">
        <v>35</v>
      </c>
      <c r="E219" s="14" t="s">
        <v>305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4"/>
      <c r="U219" s="4"/>
      <c r="V219" s="5"/>
      <c r="W219" s="5"/>
      <c r="X219" s="5"/>
      <c r="Y219" s="5"/>
      <c r="Z219" s="3"/>
      <c r="AA219" s="8">
        <v>755</v>
      </c>
      <c r="AB219" s="8"/>
      <c r="AC219" s="8"/>
      <c r="AD219" s="8"/>
      <c r="AE219" s="8"/>
      <c r="AF219" s="8">
        <v>755</v>
      </c>
      <c r="AG219" s="8">
        <v>755</v>
      </c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32">
        <f>AR220+AR221</f>
        <v>755</v>
      </c>
      <c r="AS219" s="8"/>
      <c r="AT219" s="8"/>
      <c r="AU219" s="8">
        <v>755</v>
      </c>
      <c r="AV219" s="8"/>
      <c r="AW219" s="8">
        <v>785</v>
      </c>
      <c r="AX219" s="8"/>
      <c r="AY219" s="8"/>
      <c r="AZ219" s="8"/>
      <c r="BA219" s="8"/>
      <c r="BB219" s="8">
        <v>784.6</v>
      </c>
      <c r="BC219" s="8">
        <v>785</v>
      </c>
      <c r="BD219" s="8"/>
      <c r="BE219" s="8"/>
      <c r="BF219" s="8"/>
      <c r="BG219" s="8"/>
      <c r="BH219" s="8">
        <v>-0.4</v>
      </c>
      <c r="BI219" s="8"/>
      <c r="BJ219" s="8"/>
      <c r="BK219" s="8">
        <v>-0.4</v>
      </c>
      <c r="BL219" s="8"/>
      <c r="BM219" s="8"/>
      <c r="BN219" s="8"/>
      <c r="BO219" s="8"/>
      <c r="BP219" s="8">
        <v>860</v>
      </c>
      <c r="BQ219" s="8"/>
      <c r="BR219" s="11"/>
    </row>
    <row r="220" spans="1:70" ht="63" x14ac:dyDescent="0.25">
      <c r="A220" s="15" t="s">
        <v>306</v>
      </c>
      <c r="B220" s="16" t="s">
        <v>247</v>
      </c>
      <c r="C220" s="16" t="s">
        <v>76</v>
      </c>
      <c r="D220" s="16" t="s">
        <v>35</v>
      </c>
      <c r="E220" s="16" t="s">
        <v>305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16" t="s">
        <v>40</v>
      </c>
      <c r="U220" s="4"/>
      <c r="V220" s="5"/>
      <c r="W220" s="5"/>
      <c r="X220" s="5"/>
      <c r="Y220" s="5"/>
      <c r="Z220" s="3"/>
      <c r="AA220" s="8">
        <v>100</v>
      </c>
      <c r="AB220" s="8"/>
      <c r="AC220" s="8"/>
      <c r="AD220" s="8"/>
      <c r="AE220" s="8"/>
      <c r="AF220" s="8">
        <v>100</v>
      </c>
      <c r="AG220" s="8">
        <v>100</v>
      </c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42">
        <v>100</v>
      </c>
      <c r="AS220" s="8"/>
      <c r="AT220" s="8"/>
      <c r="AU220" s="8">
        <v>100</v>
      </c>
      <c r="AV220" s="8"/>
      <c r="AW220" s="8">
        <v>100</v>
      </c>
      <c r="AX220" s="8"/>
      <c r="AY220" s="8"/>
      <c r="AZ220" s="8"/>
      <c r="BA220" s="8"/>
      <c r="BB220" s="8">
        <v>100</v>
      </c>
      <c r="BC220" s="8">
        <v>100</v>
      </c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>
        <v>100</v>
      </c>
      <c r="BQ220" s="8"/>
      <c r="BR220" s="11"/>
    </row>
    <row r="221" spans="1:70" ht="78.75" x14ac:dyDescent="0.25">
      <c r="A221" s="15" t="s">
        <v>307</v>
      </c>
      <c r="B221" s="16" t="s">
        <v>247</v>
      </c>
      <c r="C221" s="16" t="s">
        <v>76</v>
      </c>
      <c r="D221" s="16" t="s">
        <v>35</v>
      </c>
      <c r="E221" s="16" t="s">
        <v>305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16" t="s">
        <v>44</v>
      </c>
      <c r="U221" s="4"/>
      <c r="V221" s="5"/>
      <c r="W221" s="5"/>
      <c r="X221" s="5"/>
      <c r="Y221" s="5"/>
      <c r="Z221" s="3"/>
      <c r="AA221" s="8">
        <v>655</v>
      </c>
      <c r="AB221" s="8"/>
      <c r="AC221" s="8"/>
      <c r="AD221" s="8"/>
      <c r="AE221" s="8"/>
      <c r="AF221" s="8">
        <v>655</v>
      </c>
      <c r="AG221" s="8">
        <v>655</v>
      </c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42">
        <v>655</v>
      </c>
      <c r="AS221" s="8"/>
      <c r="AT221" s="8"/>
      <c r="AU221" s="8">
        <v>655</v>
      </c>
      <c r="AV221" s="8"/>
      <c r="AW221" s="8">
        <v>685</v>
      </c>
      <c r="AX221" s="8"/>
      <c r="AY221" s="8"/>
      <c r="AZ221" s="8"/>
      <c r="BA221" s="8"/>
      <c r="BB221" s="8">
        <v>684.6</v>
      </c>
      <c r="BC221" s="8">
        <v>685</v>
      </c>
      <c r="BD221" s="8"/>
      <c r="BE221" s="8"/>
      <c r="BF221" s="8"/>
      <c r="BG221" s="8"/>
      <c r="BH221" s="8">
        <v>-0.4</v>
      </c>
      <c r="BI221" s="8"/>
      <c r="BJ221" s="8"/>
      <c r="BK221" s="8">
        <v>-0.4</v>
      </c>
      <c r="BL221" s="8"/>
      <c r="BM221" s="8"/>
      <c r="BN221" s="8"/>
      <c r="BO221" s="8"/>
      <c r="BP221" s="8">
        <v>760</v>
      </c>
      <c r="BQ221" s="8"/>
      <c r="BR221" s="11"/>
    </row>
    <row r="222" spans="1:70" ht="31.5" x14ac:dyDescent="0.25">
      <c r="A222" s="13" t="s">
        <v>308</v>
      </c>
      <c r="B222" s="14" t="s">
        <v>247</v>
      </c>
      <c r="C222" s="14" t="s">
        <v>76</v>
      </c>
      <c r="D222" s="14" t="s">
        <v>35</v>
      </c>
      <c r="E222" s="14" t="s">
        <v>309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14"/>
      <c r="U222" s="4"/>
      <c r="V222" s="5"/>
      <c r="W222" s="5"/>
      <c r="X222" s="5"/>
      <c r="Y222" s="5"/>
      <c r="Z222" s="3"/>
      <c r="AA222" s="8">
        <v>40</v>
      </c>
      <c r="AB222" s="8"/>
      <c r="AC222" s="8"/>
      <c r="AD222" s="8"/>
      <c r="AE222" s="8"/>
      <c r="AF222" s="8">
        <v>40</v>
      </c>
      <c r="AG222" s="8">
        <v>40</v>
      </c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32">
        <f>AR223</f>
        <v>40</v>
      </c>
      <c r="AS222" s="8"/>
      <c r="AT222" s="8"/>
      <c r="AU222" s="8">
        <v>40</v>
      </c>
      <c r="AV222" s="8"/>
      <c r="AW222" s="8">
        <v>40</v>
      </c>
      <c r="AX222" s="8"/>
      <c r="AY222" s="8"/>
      <c r="AZ222" s="8"/>
      <c r="BA222" s="8"/>
      <c r="BB222" s="8">
        <v>40</v>
      </c>
      <c r="BC222" s="8">
        <v>40</v>
      </c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>
        <v>40</v>
      </c>
      <c r="BQ222" s="8"/>
      <c r="BR222" s="11"/>
    </row>
    <row r="223" spans="1:70" ht="78.75" x14ac:dyDescent="0.25">
      <c r="A223" s="15" t="s">
        <v>310</v>
      </c>
      <c r="B223" s="16" t="s">
        <v>247</v>
      </c>
      <c r="C223" s="16" t="s">
        <v>76</v>
      </c>
      <c r="D223" s="16" t="s">
        <v>35</v>
      </c>
      <c r="E223" s="16" t="s">
        <v>309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16" t="s">
        <v>44</v>
      </c>
      <c r="U223" s="4"/>
      <c r="V223" s="5"/>
      <c r="W223" s="5"/>
      <c r="X223" s="5"/>
      <c r="Y223" s="5"/>
      <c r="Z223" s="3"/>
      <c r="AA223" s="8">
        <v>40</v>
      </c>
      <c r="AB223" s="8"/>
      <c r="AC223" s="8"/>
      <c r="AD223" s="8"/>
      <c r="AE223" s="8"/>
      <c r="AF223" s="8">
        <v>40</v>
      </c>
      <c r="AG223" s="8">
        <v>40</v>
      </c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42">
        <v>40</v>
      </c>
      <c r="AS223" s="8"/>
      <c r="AT223" s="8"/>
      <c r="AU223" s="8">
        <v>40</v>
      </c>
      <c r="AV223" s="8"/>
      <c r="AW223" s="8">
        <v>40</v>
      </c>
      <c r="AX223" s="8"/>
      <c r="AY223" s="8"/>
      <c r="AZ223" s="8"/>
      <c r="BA223" s="8"/>
      <c r="BB223" s="8">
        <v>40</v>
      </c>
      <c r="BC223" s="8">
        <v>40</v>
      </c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>
        <v>40</v>
      </c>
      <c r="BQ223" s="8"/>
      <c r="BR223" s="11"/>
    </row>
    <row r="224" spans="1:70" ht="47.25" x14ac:dyDescent="0.25">
      <c r="A224" s="12" t="s">
        <v>312</v>
      </c>
      <c r="B224" s="9" t="s">
        <v>311</v>
      </c>
      <c r="C224" s="9"/>
      <c r="D224" s="9"/>
      <c r="E224" s="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9"/>
      <c r="U224" s="4"/>
      <c r="V224" s="5"/>
      <c r="W224" s="5"/>
      <c r="X224" s="5"/>
      <c r="Y224" s="5"/>
      <c r="Z224" s="3"/>
      <c r="AA224" s="8">
        <v>745625.4</v>
      </c>
      <c r="AB224" s="8">
        <v>73984.7</v>
      </c>
      <c r="AC224" s="8">
        <v>76281</v>
      </c>
      <c r="AD224" s="8">
        <v>457958.40000000002</v>
      </c>
      <c r="AE224" s="8">
        <v>481133</v>
      </c>
      <c r="AF224" s="8">
        <v>205192.9</v>
      </c>
      <c r="AG224" s="8">
        <v>188211.4</v>
      </c>
      <c r="AH224" s="8"/>
      <c r="AI224" s="8"/>
      <c r="AJ224" s="8"/>
      <c r="AK224" s="8"/>
      <c r="AL224" s="8">
        <v>-8489.4</v>
      </c>
      <c r="AM224" s="8">
        <v>-2296.3000000000002</v>
      </c>
      <c r="AN224" s="8">
        <v>-23174.6</v>
      </c>
      <c r="AO224" s="8">
        <v>16981.5</v>
      </c>
      <c r="AP224" s="8"/>
      <c r="AQ224" s="8"/>
      <c r="AR224" s="33">
        <v>735748.9</v>
      </c>
      <c r="AS224" s="8">
        <v>73984.7</v>
      </c>
      <c r="AT224" s="8">
        <v>457958.40000000002</v>
      </c>
      <c r="AU224" s="8">
        <v>205192.9</v>
      </c>
      <c r="AV224" s="8"/>
      <c r="AW224" s="8">
        <v>595372.19999999995</v>
      </c>
      <c r="AX224" s="8">
        <v>37167.699999999997</v>
      </c>
      <c r="AY224" s="8">
        <v>37167.699999999997</v>
      </c>
      <c r="AZ224" s="8">
        <v>419774.1</v>
      </c>
      <c r="BA224" s="8">
        <v>401175.9</v>
      </c>
      <c r="BB224" s="8">
        <v>157028.6</v>
      </c>
      <c r="BC224" s="8">
        <v>157028.6</v>
      </c>
      <c r="BD224" s="8"/>
      <c r="BE224" s="8"/>
      <c r="BF224" s="8"/>
      <c r="BG224" s="8"/>
      <c r="BH224" s="8">
        <v>18598.2</v>
      </c>
      <c r="BI224" s="8"/>
      <c r="BJ224" s="8">
        <v>18598.2</v>
      </c>
      <c r="BK224" s="8"/>
      <c r="BL224" s="8"/>
      <c r="BM224" s="8"/>
      <c r="BN224" s="8">
        <v>36825.800000000003</v>
      </c>
      <c r="BO224" s="8">
        <v>420084.5</v>
      </c>
      <c r="BP224" s="8">
        <v>139352.70000000001</v>
      </c>
      <c r="BQ224" s="8"/>
      <c r="BR224" s="11"/>
    </row>
    <row r="225" spans="1:70" ht="47.25" x14ac:dyDescent="0.25">
      <c r="A225" s="13" t="s">
        <v>53</v>
      </c>
      <c r="B225" s="14" t="s">
        <v>311</v>
      </c>
      <c r="C225" s="14" t="s">
        <v>35</v>
      </c>
      <c r="D225" s="14" t="s">
        <v>81</v>
      </c>
      <c r="E225" s="14" t="s">
        <v>89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14"/>
      <c r="U225" s="4"/>
      <c r="V225" s="5"/>
      <c r="W225" s="5"/>
      <c r="X225" s="5"/>
      <c r="Y225" s="5"/>
      <c r="Z225" s="3"/>
      <c r="AA225" s="8">
        <v>410.5</v>
      </c>
      <c r="AB225" s="8"/>
      <c r="AC225" s="8"/>
      <c r="AD225" s="8"/>
      <c r="AE225" s="8"/>
      <c r="AF225" s="8">
        <v>374.6</v>
      </c>
      <c r="AG225" s="8">
        <v>410.5</v>
      </c>
      <c r="AH225" s="8"/>
      <c r="AI225" s="8"/>
      <c r="AJ225" s="8"/>
      <c r="AK225" s="8"/>
      <c r="AL225" s="8">
        <v>-35.9</v>
      </c>
      <c r="AM225" s="8"/>
      <c r="AN225" s="8"/>
      <c r="AO225" s="8">
        <v>-35.9</v>
      </c>
      <c r="AP225" s="8"/>
      <c r="AQ225" s="8"/>
      <c r="AR225" s="32">
        <f>AR226</f>
        <v>374.4</v>
      </c>
      <c r="AS225" s="8"/>
      <c r="AT225" s="8"/>
      <c r="AU225" s="8">
        <v>374.6</v>
      </c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11"/>
    </row>
    <row r="226" spans="1:70" ht="94.5" x14ac:dyDescent="0.25">
      <c r="A226" s="15" t="s">
        <v>56</v>
      </c>
      <c r="B226" s="16" t="s">
        <v>311</v>
      </c>
      <c r="C226" s="16" t="s">
        <v>35</v>
      </c>
      <c r="D226" s="16" t="s">
        <v>81</v>
      </c>
      <c r="E226" s="16" t="s">
        <v>89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6" t="s">
        <v>44</v>
      </c>
      <c r="U226" s="4"/>
      <c r="V226" s="5"/>
      <c r="W226" s="5"/>
      <c r="X226" s="5"/>
      <c r="Y226" s="5"/>
      <c r="Z226" s="3"/>
      <c r="AA226" s="8">
        <v>410.5</v>
      </c>
      <c r="AB226" s="8"/>
      <c r="AC226" s="8"/>
      <c r="AD226" s="8"/>
      <c r="AE226" s="8"/>
      <c r="AF226" s="8">
        <v>374.6</v>
      </c>
      <c r="AG226" s="8">
        <v>410.5</v>
      </c>
      <c r="AH226" s="8"/>
      <c r="AI226" s="8"/>
      <c r="AJ226" s="8"/>
      <c r="AK226" s="8"/>
      <c r="AL226" s="8">
        <v>-35.9</v>
      </c>
      <c r="AM226" s="8"/>
      <c r="AN226" s="8"/>
      <c r="AO226" s="8">
        <v>-35.9</v>
      </c>
      <c r="AP226" s="8"/>
      <c r="AQ226" s="8"/>
      <c r="AR226" s="42">
        <v>374.4</v>
      </c>
      <c r="AS226" s="8"/>
      <c r="AT226" s="8"/>
      <c r="AU226" s="8">
        <v>374.6</v>
      </c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11"/>
    </row>
    <row r="227" spans="1:70" ht="94.5" x14ac:dyDescent="0.25">
      <c r="A227" s="13" t="s">
        <v>313</v>
      </c>
      <c r="B227" s="14" t="s">
        <v>311</v>
      </c>
      <c r="C227" s="14" t="s">
        <v>204</v>
      </c>
      <c r="D227" s="14" t="s">
        <v>35</v>
      </c>
      <c r="E227" s="14" t="s">
        <v>314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4"/>
      <c r="U227" s="4"/>
      <c r="V227" s="5"/>
      <c r="W227" s="5"/>
      <c r="X227" s="5"/>
      <c r="Y227" s="5"/>
      <c r="Z227" s="3"/>
      <c r="AA227" s="8">
        <v>3880.1</v>
      </c>
      <c r="AB227" s="8"/>
      <c r="AC227" s="8"/>
      <c r="AD227" s="8">
        <v>3643.4</v>
      </c>
      <c r="AE227" s="8">
        <v>3643.4</v>
      </c>
      <c r="AF227" s="8">
        <v>236.7</v>
      </c>
      <c r="AG227" s="8">
        <v>236.7</v>
      </c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32">
        <f>AR228</f>
        <v>3880</v>
      </c>
      <c r="AS227" s="8"/>
      <c r="AT227" s="8">
        <v>3643.4</v>
      </c>
      <c r="AU227" s="8">
        <v>236.7</v>
      </c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11"/>
    </row>
    <row r="228" spans="1:70" ht="110.25" x14ac:dyDescent="0.25">
      <c r="A228" s="15" t="s">
        <v>315</v>
      </c>
      <c r="B228" s="16" t="s">
        <v>311</v>
      </c>
      <c r="C228" s="16" t="s">
        <v>204</v>
      </c>
      <c r="D228" s="16" t="s">
        <v>35</v>
      </c>
      <c r="E228" s="16" t="s">
        <v>314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6" t="s">
        <v>253</v>
      </c>
      <c r="U228" s="4"/>
      <c r="V228" s="5"/>
      <c r="W228" s="5"/>
      <c r="X228" s="5"/>
      <c r="Y228" s="5"/>
      <c r="Z228" s="3"/>
      <c r="AA228" s="8">
        <v>3880.1</v>
      </c>
      <c r="AB228" s="8"/>
      <c r="AC228" s="8"/>
      <c r="AD228" s="8">
        <v>3643.4</v>
      </c>
      <c r="AE228" s="8">
        <v>3643.4</v>
      </c>
      <c r="AF228" s="8">
        <v>236.7</v>
      </c>
      <c r="AG228" s="8">
        <v>236.7</v>
      </c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42">
        <v>3880</v>
      </c>
      <c r="AS228" s="8"/>
      <c r="AT228" s="8">
        <v>3643.4</v>
      </c>
      <c r="AU228" s="8">
        <v>236.7</v>
      </c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11"/>
    </row>
    <row r="229" spans="1:70" ht="47.25" x14ac:dyDescent="0.25">
      <c r="A229" s="13" t="s">
        <v>254</v>
      </c>
      <c r="B229" s="14" t="s">
        <v>311</v>
      </c>
      <c r="C229" s="14" t="s">
        <v>204</v>
      </c>
      <c r="D229" s="14" t="s">
        <v>35</v>
      </c>
      <c r="E229" s="14" t="s">
        <v>316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4"/>
      <c r="U229" s="4"/>
      <c r="V229" s="5"/>
      <c r="W229" s="5"/>
      <c r="X229" s="5"/>
      <c r="Y229" s="5"/>
      <c r="Z229" s="3"/>
      <c r="AA229" s="8">
        <v>62311</v>
      </c>
      <c r="AB229" s="8"/>
      <c r="AC229" s="8"/>
      <c r="AD229" s="8"/>
      <c r="AE229" s="8"/>
      <c r="AF229" s="8">
        <v>65443.8</v>
      </c>
      <c r="AG229" s="8">
        <v>62311</v>
      </c>
      <c r="AH229" s="8"/>
      <c r="AI229" s="8"/>
      <c r="AJ229" s="8"/>
      <c r="AK229" s="8"/>
      <c r="AL229" s="8">
        <v>3132.8</v>
      </c>
      <c r="AM229" s="8"/>
      <c r="AN229" s="8"/>
      <c r="AO229" s="8">
        <v>3132.8</v>
      </c>
      <c r="AP229" s="8"/>
      <c r="AQ229" s="8"/>
      <c r="AR229" s="32">
        <f>AR230</f>
        <v>65443.8</v>
      </c>
      <c r="AS229" s="8"/>
      <c r="AT229" s="8"/>
      <c r="AU229" s="8">
        <v>65443.8</v>
      </c>
      <c r="AV229" s="8"/>
      <c r="AW229" s="8">
        <v>56397.5</v>
      </c>
      <c r="AX229" s="8"/>
      <c r="AY229" s="8"/>
      <c r="AZ229" s="8"/>
      <c r="BA229" s="8"/>
      <c r="BB229" s="8">
        <v>56397.5</v>
      </c>
      <c r="BC229" s="8">
        <v>56397.5</v>
      </c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>
        <v>52936.3</v>
      </c>
      <c r="BQ229" s="8"/>
      <c r="BR229" s="11"/>
    </row>
    <row r="230" spans="1:70" ht="63" x14ac:dyDescent="0.25">
      <c r="A230" s="15" t="s">
        <v>256</v>
      </c>
      <c r="B230" s="16" t="s">
        <v>311</v>
      </c>
      <c r="C230" s="16" t="s">
        <v>204</v>
      </c>
      <c r="D230" s="16" t="s">
        <v>35</v>
      </c>
      <c r="E230" s="16" t="s">
        <v>316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6" t="s">
        <v>253</v>
      </c>
      <c r="U230" s="4"/>
      <c r="V230" s="5"/>
      <c r="W230" s="5"/>
      <c r="X230" s="5"/>
      <c r="Y230" s="5"/>
      <c r="Z230" s="3"/>
      <c r="AA230" s="8">
        <v>62311</v>
      </c>
      <c r="AB230" s="8"/>
      <c r="AC230" s="8"/>
      <c r="AD230" s="8"/>
      <c r="AE230" s="8"/>
      <c r="AF230" s="8">
        <v>65443.8</v>
      </c>
      <c r="AG230" s="8">
        <v>62311</v>
      </c>
      <c r="AH230" s="8"/>
      <c r="AI230" s="8"/>
      <c r="AJ230" s="8"/>
      <c r="AK230" s="8"/>
      <c r="AL230" s="8">
        <v>3132.8</v>
      </c>
      <c r="AM230" s="8"/>
      <c r="AN230" s="8"/>
      <c r="AO230" s="8">
        <v>3132.8</v>
      </c>
      <c r="AP230" s="8"/>
      <c r="AQ230" s="8"/>
      <c r="AR230" s="42">
        <v>65443.8</v>
      </c>
      <c r="AS230" s="8"/>
      <c r="AT230" s="8"/>
      <c r="AU230" s="8">
        <v>65443.8</v>
      </c>
      <c r="AV230" s="8"/>
      <c r="AW230" s="8">
        <v>56397.5</v>
      </c>
      <c r="AX230" s="8"/>
      <c r="AY230" s="8"/>
      <c r="AZ230" s="8"/>
      <c r="BA230" s="8"/>
      <c r="BB230" s="8">
        <v>56397.5</v>
      </c>
      <c r="BC230" s="8">
        <v>56397.5</v>
      </c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>
        <v>52936.3</v>
      </c>
      <c r="BQ230" s="8"/>
      <c r="BR230" s="11"/>
    </row>
    <row r="231" spans="1:70" ht="299.25" x14ac:dyDescent="0.25">
      <c r="A231" s="17" t="s">
        <v>317</v>
      </c>
      <c r="B231" s="14" t="s">
        <v>311</v>
      </c>
      <c r="C231" s="14" t="s">
        <v>204</v>
      </c>
      <c r="D231" s="14" t="s">
        <v>35</v>
      </c>
      <c r="E231" s="14" t="s">
        <v>318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4"/>
      <c r="U231" s="4"/>
      <c r="V231" s="5"/>
      <c r="W231" s="5"/>
      <c r="X231" s="5"/>
      <c r="Y231" s="5"/>
      <c r="Z231" s="3"/>
      <c r="AA231" s="8">
        <v>88459.5</v>
      </c>
      <c r="AB231" s="8"/>
      <c r="AC231" s="8"/>
      <c r="AD231" s="8">
        <v>89026.5</v>
      </c>
      <c r="AE231" s="8">
        <v>88459.5</v>
      </c>
      <c r="AF231" s="8"/>
      <c r="AG231" s="8"/>
      <c r="AH231" s="8"/>
      <c r="AI231" s="8"/>
      <c r="AJ231" s="8"/>
      <c r="AK231" s="8"/>
      <c r="AL231" s="8">
        <v>567</v>
      </c>
      <c r="AM231" s="8"/>
      <c r="AN231" s="8">
        <v>567</v>
      </c>
      <c r="AO231" s="8"/>
      <c r="AP231" s="8"/>
      <c r="AQ231" s="8"/>
      <c r="AR231" s="32">
        <f>AR232</f>
        <v>89026.5</v>
      </c>
      <c r="AS231" s="8"/>
      <c r="AT231" s="8">
        <v>89026.5</v>
      </c>
      <c r="AU231" s="8"/>
      <c r="AV231" s="8"/>
      <c r="AW231" s="8">
        <v>94684.7</v>
      </c>
      <c r="AX231" s="8"/>
      <c r="AY231" s="8"/>
      <c r="AZ231" s="8">
        <v>94684.7</v>
      </c>
      <c r="BA231" s="8">
        <v>94684.7</v>
      </c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>
        <v>97110.2</v>
      </c>
      <c r="BP231" s="8"/>
      <c r="BQ231" s="8"/>
      <c r="BR231" s="11"/>
    </row>
    <row r="232" spans="1:70" ht="330.75" x14ac:dyDescent="0.25">
      <c r="A232" s="18" t="s">
        <v>319</v>
      </c>
      <c r="B232" s="16" t="s">
        <v>311</v>
      </c>
      <c r="C232" s="16" t="s">
        <v>204</v>
      </c>
      <c r="D232" s="16" t="s">
        <v>35</v>
      </c>
      <c r="E232" s="16" t="s">
        <v>318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6" t="s">
        <v>253</v>
      </c>
      <c r="U232" s="4"/>
      <c r="V232" s="5"/>
      <c r="W232" s="5"/>
      <c r="X232" s="5"/>
      <c r="Y232" s="5"/>
      <c r="Z232" s="3"/>
      <c r="AA232" s="8">
        <v>88459.5</v>
      </c>
      <c r="AB232" s="8"/>
      <c r="AC232" s="8"/>
      <c r="AD232" s="8">
        <v>89026.5</v>
      </c>
      <c r="AE232" s="8">
        <v>88459.5</v>
      </c>
      <c r="AF232" s="8"/>
      <c r="AG232" s="8"/>
      <c r="AH232" s="8"/>
      <c r="AI232" s="8"/>
      <c r="AJ232" s="8"/>
      <c r="AK232" s="8"/>
      <c r="AL232" s="8">
        <v>567</v>
      </c>
      <c r="AM232" s="8"/>
      <c r="AN232" s="8">
        <v>567</v>
      </c>
      <c r="AO232" s="8"/>
      <c r="AP232" s="8"/>
      <c r="AQ232" s="8"/>
      <c r="AR232" s="42">
        <v>89026.5</v>
      </c>
      <c r="AS232" s="8"/>
      <c r="AT232" s="8">
        <v>89026.5</v>
      </c>
      <c r="AU232" s="8"/>
      <c r="AV232" s="8"/>
      <c r="AW232" s="8">
        <v>94684.7</v>
      </c>
      <c r="AX232" s="8"/>
      <c r="AY232" s="8"/>
      <c r="AZ232" s="8">
        <v>94684.7</v>
      </c>
      <c r="BA232" s="8">
        <v>94684.7</v>
      </c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>
        <v>97110.2</v>
      </c>
      <c r="BP232" s="8"/>
      <c r="BQ232" s="8"/>
      <c r="BR232" s="11"/>
    </row>
    <row r="233" spans="1:70" ht="47.25" x14ac:dyDescent="0.25">
      <c r="A233" s="13" t="s">
        <v>257</v>
      </c>
      <c r="B233" s="14" t="s">
        <v>311</v>
      </c>
      <c r="C233" s="14" t="s">
        <v>204</v>
      </c>
      <c r="D233" s="14" t="s">
        <v>35</v>
      </c>
      <c r="E233" s="14" t="s">
        <v>258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4"/>
      <c r="U233" s="4"/>
      <c r="V233" s="5"/>
      <c r="W233" s="5"/>
      <c r="X233" s="5"/>
      <c r="Y233" s="5"/>
      <c r="Z233" s="3"/>
      <c r="AA233" s="8"/>
      <c r="AB233" s="8"/>
      <c r="AC233" s="8"/>
      <c r="AD233" s="8">
        <v>740</v>
      </c>
      <c r="AE233" s="8"/>
      <c r="AF233" s="8"/>
      <c r="AG233" s="8"/>
      <c r="AH233" s="8"/>
      <c r="AI233" s="8"/>
      <c r="AJ233" s="8"/>
      <c r="AK233" s="8"/>
      <c r="AL233" s="8">
        <v>740</v>
      </c>
      <c r="AM233" s="8"/>
      <c r="AN233" s="8">
        <v>740</v>
      </c>
      <c r="AO233" s="8"/>
      <c r="AP233" s="8"/>
      <c r="AQ233" s="8"/>
      <c r="AR233" s="32">
        <f>AR234</f>
        <v>740</v>
      </c>
      <c r="AS233" s="8"/>
      <c r="AT233" s="8">
        <v>740</v>
      </c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11"/>
    </row>
    <row r="234" spans="1:70" ht="63" x14ac:dyDescent="0.25">
      <c r="A234" s="15" t="s">
        <v>259</v>
      </c>
      <c r="B234" s="16" t="s">
        <v>311</v>
      </c>
      <c r="C234" s="16" t="s">
        <v>204</v>
      </c>
      <c r="D234" s="16" t="s">
        <v>35</v>
      </c>
      <c r="E234" s="16" t="s">
        <v>258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6" t="s">
        <v>253</v>
      </c>
      <c r="U234" s="4"/>
      <c r="V234" s="5"/>
      <c r="W234" s="5"/>
      <c r="X234" s="5"/>
      <c r="Y234" s="5"/>
      <c r="Z234" s="3"/>
      <c r="AA234" s="8"/>
      <c r="AB234" s="8"/>
      <c r="AC234" s="8"/>
      <c r="AD234" s="8">
        <v>740</v>
      </c>
      <c r="AE234" s="8"/>
      <c r="AF234" s="8"/>
      <c r="AG234" s="8"/>
      <c r="AH234" s="8"/>
      <c r="AI234" s="8"/>
      <c r="AJ234" s="8"/>
      <c r="AK234" s="8"/>
      <c r="AL234" s="8">
        <v>740</v>
      </c>
      <c r="AM234" s="8"/>
      <c r="AN234" s="8">
        <v>740</v>
      </c>
      <c r="AO234" s="8"/>
      <c r="AP234" s="8"/>
      <c r="AQ234" s="8"/>
      <c r="AR234" s="42">
        <v>740</v>
      </c>
      <c r="AS234" s="8"/>
      <c r="AT234" s="8">
        <v>740</v>
      </c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11"/>
    </row>
    <row r="235" spans="1:70" ht="47.25" x14ac:dyDescent="0.25">
      <c r="A235" s="13" t="s">
        <v>77</v>
      </c>
      <c r="B235" s="14" t="s">
        <v>311</v>
      </c>
      <c r="C235" s="14" t="s">
        <v>204</v>
      </c>
      <c r="D235" s="14" t="s">
        <v>35</v>
      </c>
      <c r="E235" s="14" t="s">
        <v>78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4"/>
      <c r="U235" s="4"/>
      <c r="V235" s="5"/>
      <c r="W235" s="5"/>
      <c r="X235" s="5"/>
      <c r="Y235" s="5"/>
      <c r="Z235" s="3"/>
      <c r="AA235" s="8"/>
      <c r="AB235" s="8"/>
      <c r="AC235" s="8"/>
      <c r="AD235" s="8"/>
      <c r="AE235" s="8"/>
      <c r="AF235" s="8">
        <v>427.8</v>
      </c>
      <c r="AG235" s="8"/>
      <c r="AH235" s="8"/>
      <c r="AI235" s="8"/>
      <c r="AJ235" s="8"/>
      <c r="AK235" s="8"/>
      <c r="AL235" s="8">
        <v>427.8</v>
      </c>
      <c r="AM235" s="8"/>
      <c r="AN235" s="8"/>
      <c r="AO235" s="8">
        <v>427.8</v>
      </c>
      <c r="AP235" s="8"/>
      <c r="AQ235" s="8"/>
      <c r="AR235" s="32">
        <f>AR236</f>
        <v>427.8</v>
      </c>
      <c r="AS235" s="8"/>
      <c r="AT235" s="8"/>
      <c r="AU235" s="8">
        <v>427.8</v>
      </c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11"/>
    </row>
    <row r="236" spans="1:70" ht="63" x14ac:dyDescent="0.25">
      <c r="A236" s="15" t="s">
        <v>320</v>
      </c>
      <c r="B236" s="16" t="s">
        <v>311</v>
      </c>
      <c r="C236" s="16" t="s">
        <v>204</v>
      </c>
      <c r="D236" s="16" t="s">
        <v>35</v>
      </c>
      <c r="E236" s="16" t="s">
        <v>78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6" t="s">
        <v>253</v>
      </c>
      <c r="U236" s="4"/>
      <c r="V236" s="5"/>
      <c r="W236" s="5"/>
      <c r="X236" s="5"/>
      <c r="Y236" s="5"/>
      <c r="Z236" s="3"/>
      <c r="AA236" s="8"/>
      <c r="AB236" s="8"/>
      <c r="AC236" s="8"/>
      <c r="AD236" s="8"/>
      <c r="AE236" s="8"/>
      <c r="AF236" s="8">
        <v>427.8</v>
      </c>
      <c r="AG236" s="8"/>
      <c r="AH236" s="8"/>
      <c r="AI236" s="8"/>
      <c r="AJ236" s="8"/>
      <c r="AK236" s="8"/>
      <c r="AL236" s="8">
        <v>427.8</v>
      </c>
      <c r="AM236" s="8"/>
      <c r="AN236" s="8"/>
      <c r="AO236" s="8">
        <v>427.8</v>
      </c>
      <c r="AP236" s="8"/>
      <c r="AQ236" s="8"/>
      <c r="AR236" s="42">
        <v>427.8</v>
      </c>
      <c r="AS236" s="8"/>
      <c r="AT236" s="8"/>
      <c r="AU236" s="8">
        <v>427.8</v>
      </c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11"/>
    </row>
    <row r="237" spans="1:70" ht="94.5" x14ac:dyDescent="0.25">
      <c r="A237" s="13" t="s">
        <v>321</v>
      </c>
      <c r="B237" s="14" t="s">
        <v>311</v>
      </c>
      <c r="C237" s="14" t="s">
        <v>204</v>
      </c>
      <c r="D237" s="14" t="s">
        <v>47</v>
      </c>
      <c r="E237" s="14" t="s">
        <v>322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4"/>
      <c r="U237" s="4"/>
      <c r="V237" s="5"/>
      <c r="W237" s="5"/>
      <c r="X237" s="5"/>
      <c r="Y237" s="5"/>
      <c r="Z237" s="3"/>
      <c r="AA237" s="8">
        <v>45837.1</v>
      </c>
      <c r="AB237" s="8">
        <v>38044.800000000003</v>
      </c>
      <c r="AC237" s="8">
        <v>38044.800000000003</v>
      </c>
      <c r="AD237" s="8">
        <v>7792.3</v>
      </c>
      <c r="AE237" s="8">
        <v>7792.3</v>
      </c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32">
        <f>AR238</f>
        <v>45835.9</v>
      </c>
      <c r="AS237" s="8">
        <v>38044.800000000003</v>
      </c>
      <c r="AT237" s="8">
        <v>7792.3</v>
      </c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11"/>
    </row>
    <row r="238" spans="1:70" ht="110.25" x14ac:dyDescent="0.25">
      <c r="A238" s="15" t="s">
        <v>323</v>
      </c>
      <c r="B238" s="16" t="s">
        <v>311</v>
      </c>
      <c r="C238" s="16" t="s">
        <v>204</v>
      </c>
      <c r="D238" s="16" t="s">
        <v>47</v>
      </c>
      <c r="E238" s="16" t="s">
        <v>322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6" t="s">
        <v>253</v>
      </c>
      <c r="U238" s="4"/>
      <c r="V238" s="5"/>
      <c r="W238" s="5"/>
      <c r="X238" s="5"/>
      <c r="Y238" s="5"/>
      <c r="Z238" s="3"/>
      <c r="AA238" s="8">
        <v>45837.1</v>
      </c>
      <c r="AB238" s="8">
        <v>38044.800000000003</v>
      </c>
      <c r="AC238" s="8">
        <v>38044.800000000003</v>
      </c>
      <c r="AD238" s="8">
        <v>7792.3</v>
      </c>
      <c r="AE238" s="8">
        <v>7792.3</v>
      </c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42">
        <v>45835.9</v>
      </c>
      <c r="AS238" s="8">
        <v>38044.800000000003</v>
      </c>
      <c r="AT238" s="8">
        <v>7792.3</v>
      </c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11"/>
    </row>
    <row r="239" spans="1:70" ht="173.25" x14ac:dyDescent="0.25">
      <c r="A239" s="17" t="s">
        <v>324</v>
      </c>
      <c r="B239" s="14" t="s">
        <v>311</v>
      </c>
      <c r="C239" s="14" t="s">
        <v>204</v>
      </c>
      <c r="D239" s="14" t="s">
        <v>47</v>
      </c>
      <c r="E239" s="14" t="s">
        <v>325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4"/>
      <c r="U239" s="4"/>
      <c r="V239" s="5"/>
      <c r="W239" s="5"/>
      <c r="X239" s="5"/>
      <c r="Y239" s="5"/>
      <c r="Z239" s="3"/>
      <c r="AA239" s="8">
        <v>1400</v>
      </c>
      <c r="AB239" s="8"/>
      <c r="AC239" s="8"/>
      <c r="AD239" s="8">
        <v>1314.6</v>
      </c>
      <c r="AE239" s="8">
        <v>1314.6</v>
      </c>
      <c r="AF239" s="8">
        <v>85.4</v>
      </c>
      <c r="AG239" s="8">
        <v>85.4</v>
      </c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32">
        <f>AR240</f>
        <v>1400</v>
      </c>
      <c r="AS239" s="8"/>
      <c r="AT239" s="8">
        <v>1314.6</v>
      </c>
      <c r="AU239" s="8">
        <v>85.4</v>
      </c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11"/>
    </row>
    <row r="240" spans="1:70" ht="204.75" x14ac:dyDescent="0.25">
      <c r="A240" s="18" t="s">
        <v>326</v>
      </c>
      <c r="B240" s="16" t="s">
        <v>311</v>
      </c>
      <c r="C240" s="16" t="s">
        <v>204</v>
      </c>
      <c r="D240" s="16" t="s">
        <v>47</v>
      </c>
      <c r="E240" s="16" t="s">
        <v>325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6" t="s">
        <v>253</v>
      </c>
      <c r="U240" s="4"/>
      <c r="V240" s="5"/>
      <c r="W240" s="5"/>
      <c r="X240" s="5"/>
      <c r="Y240" s="5"/>
      <c r="Z240" s="3"/>
      <c r="AA240" s="8">
        <v>1400</v>
      </c>
      <c r="AB240" s="8"/>
      <c r="AC240" s="8"/>
      <c r="AD240" s="8">
        <v>1314.6</v>
      </c>
      <c r="AE240" s="8">
        <v>1314.6</v>
      </c>
      <c r="AF240" s="8">
        <v>85.4</v>
      </c>
      <c r="AG240" s="8">
        <v>85.4</v>
      </c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42">
        <v>1400</v>
      </c>
      <c r="AS240" s="8"/>
      <c r="AT240" s="8">
        <v>1314.6</v>
      </c>
      <c r="AU240" s="8">
        <v>85.4</v>
      </c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11"/>
    </row>
    <row r="241" spans="1:70" ht="173.25" x14ac:dyDescent="0.25">
      <c r="A241" s="17" t="s">
        <v>327</v>
      </c>
      <c r="B241" s="14" t="s">
        <v>311</v>
      </c>
      <c r="C241" s="14" t="s">
        <v>204</v>
      </c>
      <c r="D241" s="14" t="s">
        <v>47</v>
      </c>
      <c r="E241" s="14" t="s">
        <v>328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4"/>
      <c r="U241" s="4"/>
      <c r="V241" s="5"/>
      <c r="W241" s="5"/>
      <c r="X241" s="5"/>
      <c r="Y241" s="5"/>
      <c r="Z241" s="3"/>
      <c r="AA241" s="8">
        <v>87997.7</v>
      </c>
      <c r="AB241" s="8"/>
      <c r="AC241" s="8"/>
      <c r="AD241" s="8">
        <v>64104.3</v>
      </c>
      <c r="AE241" s="8">
        <v>86501.7</v>
      </c>
      <c r="AF241" s="8">
        <v>1108.7</v>
      </c>
      <c r="AG241" s="8">
        <v>1496</v>
      </c>
      <c r="AH241" s="8"/>
      <c r="AI241" s="8"/>
      <c r="AJ241" s="8"/>
      <c r="AK241" s="8"/>
      <c r="AL241" s="8">
        <v>-22784.7</v>
      </c>
      <c r="AM241" s="8"/>
      <c r="AN241" s="8">
        <v>-22397.4</v>
      </c>
      <c r="AO241" s="8">
        <v>-387.3</v>
      </c>
      <c r="AP241" s="8"/>
      <c r="AQ241" s="8"/>
      <c r="AR241" s="32">
        <f>AR242</f>
        <v>65212.800000000003</v>
      </c>
      <c r="AS241" s="8"/>
      <c r="AT241" s="8">
        <v>64104.3</v>
      </c>
      <c r="AU241" s="8">
        <v>1108.7</v>
      </c>
      <c r="AV241" s="8"/>
      <c r="AW241" s="8"/>
      <c r="AX241" s="8"/>
      <c r="AY241" s="8"/>
      <c r="AZ241" s="8">
        <v>18828.7</v>
      </c>
      <c r="BA241" s="8"/>
      <c r="BB241" s="8">
        <v>325.60000000000002</v>
      </c>
      <c r="BC241" s="8"/>
      <c r="BD241" s="8"/>
      <c r="BE241" s="8"/>
      <c r="BF241" s="8"/>
      <c r="BG241" s="8"/>
      <c r="BH241" s="8">
        <v>19154.3</v>
      </c>
      <c r="BI241" s="8"/>
      <c r="BJ241" s="8">
        <v>18828.7</v>
      </c>
      <c r="BK241" s="8">
        <v>325.60000000000002</v>
      </c>
      <c r="BL241" s="8"/>
      <c r="BM241" s="8"/>
      <c r="BN241" s="8"/>
      <c r="BO241" s="8"/>
      <c r="BP241" s="8"/>
      <c r="BQ241" s="8"/>
      <c r="BR241" s="11"/>
    </row>
    <row r="242" spans="1:70" ht="189" x14ac:dyDescent="0.25">
      <c r="A242" s="18" t="s">
        <v>329</v>
      </c>
      <c r="B242" s="16" t="s">
        <v>311</v>
      </c>
      <c r="C242" s="16" t="s">
        <v>204</v>
      </c>
      <c r="D242" s="16" t="s">
        <v>47</v>
      </c>
      <c r="E242" s="16" t="s">
        <v>328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6" t="s">
        <v>253</v>
      </c>
      <c r="U242" s="4"/>
      <c r="V242" s="5"/>
      <c r="W242" s="5"/>
      <c r="X242" s="5"/>
      <c r="Y242" s="5"/>
      <c r="Z242" s="3"/>
      <c r="AA242" s="8">
        <v>87997.7</v>
      </c>
      <c r="AB242" s="8"/>
      <c r="AC242" s="8"/>
      <c r="AD242" s="8">
        <v>64104.3</v>
      </c>
      <c r="AE242" s="8">
        <v>86501.7</v>
      </c>
      <c r="AF242" s="8">
        <v>1108.7</v>
      </c>
      <c r="AG242" s="8">
        <v>1496</v>
      </c>
      <c r="AH242" s="8"/>
      <c r="AI242" s="8"/>
      <c r="AJ242" s="8"/>
      <c r="AK242" s="8"/>
      <c r="AL242" s="8">
        <v>-22784.7</v>
      </c>
      <c r="AM242" s="8"/>
      <c r="AN242" s="8">
        <v>-22397.4</v>
      </c>
      <c r="AO242" s="8">
        <v>-387.3</v>
      </c>
      <c r="AP242" s="8"/>
      <c r="AQ242" s="8"/>
      <c r="AR242" s="42">
        <v>65212.800000000003</v>
      </c>
      <c r="AS242" s="8"/>
      <c r="AT242" s="8">
        <v>64104.3</v>
      </c>
      <c r="AU242" s="8">
        <v>1108.7</v>
      </c>
      <c r="AV242" s="8"/>
      <c r="AW242" s="8"/>
      <c r="AX242" s="8"/>
      <c r="AY242" s="8"/>
      <c r="AZ242" s="8">
        <v>18828.7</v>
      </c>
      <c r="BA242" s="8"/>
      <c r="BB242" s="8">
        <v>325.60000000000002</v>
      </c>
      <c r="BC242" s="8"/>
      <c r="BD242" s="8"/>
      <c r="BE242" s="8"/>
      <c r="BF242" s="8"/>
      <c r="BG242" s="8"/>
      <c r="BH242" s="8">
        <v>19154.3</v>
      </c>
      <c r="BI242" s="8"/>
      <c r="BJ242" s="8">
        <v>18828.7</v>
      </c>
      <c r="BK242" s="8">
        <v>325.60000000000002</v>
      </c>
      <c r="BL242" s="8"/>
      <c r="BM242" s="8"/>
      <c r="BN242" s="8"/>
      <c r="BO242" s="8"/>
      <c r="BP242" s="8"/>
      <c r="BQ242" s="8"/>
      <c r="BR242" s="11"/>
    </row>
    <row r="243" spans="1:70" ht="283.5" x14ac:dyDescent="0.25">
      <c r="A243" s="17" t="s">
        <v>330</v>
      </c>
      <c r="B243" s="14" t="s">
        <v>311</v>
      </c>
      <c r="C243" s="14" t="s">
        <v>204</v>
      </c>
      <c r="D243" s="14" t="s">
        <v>47</v>
      </c>
      <c r="E243" s="14" t="s">
        <v>331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4"/>
      <c r="U243" s="4"/>
      <c r="V243" s="5"/>
      <c r="W243" s="5"/>
      <c r="X243" s="5"/>
      <c r="Y243" s="5"/>
      <c r="Z243" s="3"/>
      <c r="AA243" s="8">
        <v>937.4</v>
      </c>
      <c r="AB243" s="8">
        <v>930.9</v>
      </c>
      <c r="AC243" s="8">
        <v>937.4</v>
      </c>
      <c r="AD243" s="8"/>
      <c r="AE243" s="8"/>
      <c r="AF243" s="8"/>
      <c r="AG243" s="8"/>
      <c r="AH243" s="8"/>
      <c r="AI243" s="8"/>
      <c r="AJ243" s="8"/>
      <c r="AK243" s="8"/>
      <c r="AL243" s="8">
        <v>-6.5</v>
      </c>
      <c r="AM243" s="8">
        <v>-6.5</v>
      </c>
      <c r="AN243" s="8"/>
      <c r="AO243" s="8"/>
      <c r="AP243" s="8"/>
      <c r="AQ243" s="8"/>
      <c r="AR243" s="32">
        <f>AR244</f>
        <v>931</v>
      </c>
      <c r="AS243" s="8">
        <v>930.9</v>
      </c>
      <c r="AT243" s="8"/>
      <c r="AU243" s="8"/>
      <c r="AV243" s="8"/>
      <c r="AW243" s="8">
        <v>937.4</v>
      </c>
      <c r="AX243" s="8">
        <v>937.4</v>
      </c>
      <c r="AY243" s="8">
        <v>937.4</v>
      </c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>
        <v>937.4</v>
      </c>
      <c r="BO243" s="8"/>
      <c r="BP243" s="8"/>
      <c r="BQ243" s="8"/>
      <c r="BR243" s="11"/>
    </row>
    <row r="244" spans="1:70" ht="299.25" x14ac:dyDescent="0.25">
      <c r="A244" s="18" t="s">
        <v>332</v>
      </c>
      <c r="B244" s="16" t="s">
        <v>311</v>
      </c>
      <c r="C244" s="16" t="s">
        <v>204</v>
      </c>
      <c r="D244" s="16" t="s">
        <v>47</v>
      </c>
      <c r="E244" s="16" t="s">
        <v>331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6" t="s">
        <v>253</v>
      </c>
      <c r="U244" s="4"/>
      <c r="V244" s="5"/>
      <c r="W244" s="5"/>
      <c r="X244" s="5"/>
      <c r="Y244" s="5"/>
      <c r="Z244" s="3"/>
      <c r="AA244" s="8">
        <v>937.4</v>
      </c>
      <c r="AB244" s="8">
        <v>930.9</v>
      </c>
      <c r="AC244" s="8">
        <v>937.4</v>
      </c>
      <c r="AD244" s="8"/>
      <c r="AE244" s="8"/>
      <c r="AF244" s="8"/>
      <c r="AG244" s="8"/>
      <c r="AH244" s="8"/>
      <c r="AI244" s="8"/>
      <c r="AJ244" s="8"/>
      <c r="AK244" s="8"/>
      <c r="AL244" s="8">
        <v>-6.5</v>
      </c>
      <c r="AM244" s="8">
        <v>-6.5</v>
      </c>
      <c r="AN244" s="8"/>
      <c r="AO244" s="8"/>
      <c r="AP244" s="8"/>
      <c r="AQ244" s="8"/>
      <c r="AR244" s="42">
        <v>931</v>
      </c>
      <c r="AS244" s="8">
        <v>930.9</v>
      </c>
      <c r="AT244" s="8"/>
      <c r="AU244" s="8"/>
      <c r="AV244" s="8"/>
      <c r="AW244" s="8">
        <v>937.4</v>
      </c>
      <c r="AX244" s="8">
        <v>937.4</v>
      </c>
      <c r="AY244" s="8">
        <v>937.4</v>
      </c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>
        <v>937.4</v>
      </c>
      <c r="BO244" s="8"/>
      <c r="BP244" s="8"/>
      <c r="BQ244" s="8"/>
      <c r="BR244" s="11"/>
    </row>
    <row r="245" spans="1:70" ht="157.5" x14ac:dyDescent="0.25">
      <c r="A245" s="17" t="s">
        <v>333</v>
      </c>
      <c r="B245" s="14" t="s">
        <v>311</v>
      </c>
      <c r="C245" s="14" t="s">
        <v>204</v>
      </c>
      <c r="D245" s="14" t="s">
        <v>47</v>
      </c>
      <c r="E245" s="14" t="s">
        <v>334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4"/>
      <c r="U245" s="4"/>
      <c r="V245" s="5"/>
      <c r="W245" s="5"/>
      <c r="X245" s="5"/>
      <c r="Y245" s="5"/>
      <c r="Z245" s="3"/>
      <c r="AA245" s="8">
        <v>2198.1999999999998</v>
      </c>
      <c r="AB245" s="8">
        <v>2154.1999999999998</v>
      </c>
      <c r="AC245" s="8">
        <v>2154.1999999999998</v>
      </c>
      <c r="AD245" s="8">
        <v>44</v>
      </c>
      <c r="AE245" s="8">
        <v>44</v>
      </c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32">
        <f>AR246</f>
        <v>2198.1999999999998</v>
      </c>
      <c r="AS245" s="8">
        <v>2154.1999999999998</v>
      </c>
      <c r="AT245" s="8">
        <v>44</v>
      </c>
      <c r="AU245" s="8"/>
      <c r="AV245" s="8"/>
      <c r="AW245" s="8">
        <v>2231.6</v>
      </c>
      <c r="AX245" s="8">
        <v>2187</v>
      </c>
      <c r="AY245" s="8">
        <v>2187</v>
      </c>
      <c r="AZ245" s="8">
        <v>44.6</v>
      </c>
      <c r="BA245" s="8">
        <v>44.6</v>
      </c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>
        <v>2203.6999999999998</v>
      </c>
      <c r="BO245" s="8">
        <v>68.2</v>
      </c>
      <c r="BP245" s="8"/>
      <c r="BQ245" s="8"/>
      <c r="BR245" s="11"/>
    </row>
    <row r="246" spans="1:70" ht="173.25" x14ac:dyDescent="0.25">
      <c r="A246" s="18" t="s">
        <v>335</v>
      </c>
      <c r="B246" s="16" t="s">
        <v>311</v>
      </c>
      <c r="C246" s="16" t="s">
        <v>204</v>
      </c>
      <c r="D246" s="16" t="s">
        <v>47</v>
      </c>
      <c r="E246" s="16" t="s">
        <v>334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6" t="s">
        <v>253</v>
      </c>
      <c r="U246" s="4"/>
      <c r="V246" s="5"/>
      <c r="W246" s="5"/>
      <c r="X246" s="5"/>
      <c r="Y246" s="5"/>
      <c r="Z246" s="3"/>
      <c r="AA246" s="8">
        <v>2198.1999999999998</v>
      </c>
      <c r="AB246" s="8">
        <v>2154.1999999999998</v>
      </c>
      <c r="AC246" s="8">
        <v>2154.1999999999998</v>
      </c>
      <c r="AD246" s="8">
        <v>44</v>
      </c>
      <c r="AE246" s="8">
        <v>44</v>
      </c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42">
        <v>2198.1999999999998</v>
      </c>
      <c r="AS246" s="8">
        <v>2154.1999999999998</v>
      </c>
      <c r="AT246" s="8">
        <v>44</v>
      </c>
      <c r="AU246" s="8"/>
      <c r="AV246" s="8"/>
      <c r="AW246" s="8">
        <v>2231.6</v>
      </c>
      <c r="AX246" s="8">
        <v>2187</v>
      </c>
      <c r="AY246" s="8">
        <v>2187</v>
      </c>
      <c r="AZ246" s="8">
        <v>44.6</v>
      </c>
      <c r="BA246" s="8">
        <v>44.6</v>
      </c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>
        <v>2203.6999999999998</v>
      </c>
      <c r="BO246" s="8">
        <v>68.2</v>
      </c>
      <c r="BP246" s="8"/>
      <c r="BQ246" s="8"/>
      <c r="BR246" s="11"/>
    </row>
    <row r="247" spans="1:70" ht="220.5" x14ac:dyDescent="0.25">
      <c r="A247" s="17" t="s">
        <v>336</v>
      </c>
      <c r="B247" s="14" t="s">
        <v>311</v>
      </c>
      <c r="C247" s="14" t="s">
        <v>204</v>
      </c>
      <c r="D247" s="14" t="s">
        <v>47</v>
      </c>
      <c r="E247" s="14" t="s">
        <v>337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4"/>
      <c r="U247" s="4"/>
      <c r="V247" s="5"/>
      <c r="W247" s="5"/>
      <c r="X247" s="5"/>
      <c r="Y247" s="5"/>
      <c r="Z247" s="3"/>
      <c r="AA247" s="8">
        <v>24373.4</v>
      </c>
      <c r="AB247" s="8">
        <v>23618.6</v>
      </c>
      <c r="AC247" s="8">
        <v>24373.4</v>
      </c>
      <c r="AD247" s="8"/>
      <c r="AE247" s="8"/>
      <c r="AF247" s="8"/>
      <c r="AG247" s="8"/>
      <c r="AH247" s="8"/>
      <c r="AI247" s="8"/>
      <c r="AJ247" s="8"/>
      <c r="AK247" s="8"/>
      <c r="AL247" s="8">
        <v>-754.8</v>
      </c>
      <c r="AM247" s="8">
        <v>-754.8</v>
      </c>
      <c r="AN247" s="8"/>
      <c r="AO247" s="8"/>
      <c r="AP247" s="8"/>
      <c r="AQ247" s="8"/>
      <c r="AR247" s="32">
        <f>AR248</f>
        <v>23618.6</v>
      </c>
      <c r="AS247" s="8">
        <v>23618.6</v>
      </c>
      <c r="AT247" s="8"/>
      <c r="AU247" s="8"/>
      <c r="AV247" s="8"/>
      <c r="AW247" s="8">
        <v>24373.4</v>
      </c>
      <c r="AX247" s="8">
        <v>24373.4</v>
      </c>
      <c r="AY247" s="8">
        <v>24373.4</v>
      </c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>
        <v>24373.4</v>
      </c>
      <c r="BO247" s="8"/>
      <c r="BP247" s="8"/>
      <c r="BQ247" s="8"/>
      <c r="BR247" s="11"/>
    </row>
    <row r="248" spans="1:70" ht="236.25" x14ac:dyDescent="0.25">
      <c r="A248" s="18" t="s">
        <v>338</v>
      </c>
      <c r="B248" s="16" t="s">
        <v>311</v>
      </c>
      <c r="C248" s="16" t="s">
        <v>204</v>
      </c>
      <c r="D248" s="16" t="s">
        <v>47</v>
      </c>
      <c r="E248" s="16" t="s">
        <v>337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6" t="s">
        <v>253</v>
      </c>
      <c r="U248" s="4"/>
      <c r="V248" s="5"/>
      <c r="W248" s="5"/>
      <c r="X248" s="5"/>
      <c r="Y248" s="5"/>
      <c r="Z248" s="3"/>
      <c r="AA248" s="8">
        <v>24373.4</v>
      </c>
      <c r="AB248" s="8">
        <v>23618.6</v>
      </c>
      <c r="AC248" s="8">
        <v>24373.4</v>
      </c>
      <c r="AD248" s="8"/>
      <c r="AE248" s="8"/>
      <c r="AF248" s="8"/>
      <c r="AG248" s="8"/>
      <c r="AH248" s="8"/>
      <c r="AI248" s="8"/>
      <c r="AJ248" s="8"/>
      <c r="AK248" s="8"/>
      <c r="AL248" s="8">
        <v>-754.8</v>
      </c>
      <c r="AM248" s="8">
        <v>-754.8</v>
      </c>
      <c r="AN248" s="8"/>
      <c r="AO248" s="8"/>
      <c r="AP248" s="8"/>
      <c r="AQ248" s="8"/>
      <c r="AR248" s="42">
        <v>23618.6</v>
      </c>
      <c r="AS248" s="8">
        <v>23618.6</v>
      </c>
      <c r="AT248" s="8"/>
      <c r="AU248" s="8"/>
      <c r="AV248" s="8"/>
      <c r="AW248" s="8">
        <v>24373.4</v>
      </c>
      <c r="AX248" s="8">
        <v>24373.4</v>
      </c>
      <c r="AY248" s="8">
        <v>24373.4</v>
      </c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>
        <v>24373.4</v>
      </c>
      <c r="BO248" s="8"/>
      <c r="BP248" s="8"/>
      <c r="BQ248" s="8"/>
      <c r="BR248" s="11"/>
    </row>
    <row r="249" spans="1:70" ht="47.25" x14ac:dyDescent="0.25">
      <c r="A249" s="13" t="s">
        <v>254</v>
      </c>
      <c r="B249" s="14" t="s">
        <v>311</v>
      </c>
      <c r="C249" s="14" t="s">
        <v>204</v>
      </c>
      <c r="D249" s="14" t="s">
        <v>47</v>
      </c>
      <c r="E249" s="14" t="s">
        <v>316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4"/>
      <c r="U249" s="4"/>
      <c r="V249" s="5"/>
      <c r="W249" s="5"/>
      <c r="X249" s="5"/>
      <c r="Y249" s="5"/>
      <c r="Z249" s="3"/>
      <c r="AA249" s="8">
        <v>60976.5</v>
      </c>
      <c r="AB249" s="8"/>
      <c r="AC249" s="8"/>
      <c r="AD249" s="8"/>
      <c r="AE249" s="8"/>
      <c r="AF249" s="8">
        <v>70878.600000000006</v>
      </c>
      <c r="AG249" s="8">
        <v>60976.5</v>
      </c>
      <c r="AH249" s="8"/>
      <c r="AI249" s="8"/>
      <c r="AJ249" s="8"/>
      <c r="AK249" s="8"/>
      <c r="AL249" s="8">
        <v>9902.1</v>
      </c>
      <c r="AM249" s="8"/>
      <c r="AN249" s="8"/>
      <c r="AO249" s="8">
        <v>9902.1</v>
      </c>
      <c r="AP249" s="8"/>
      <c r="AQ249" s="8"/>
      <c r="AR249" s="32">
        <f>AR250</f>
        <v>70878.600000000006</v>
      </c>
      <c r="AS249" s="8"/>
      <c r="AT249" s="8"/>
      <c r="AU249" s="8">
        <v>70878.600000000006</v>
      </c>
      <c r="AV249" s="8"/>
      <c r="AW249" s="8">
        <v>47014.5</v>
      </c>
      <c r="AX249" s="8"/>
      <c r="AY249" s="8"/>
      <c r="AZ249" s="8"/>
      <c r="BA249" s="8"/>
      <c r="BB249" s="8">
        <v>44919.8</v>
      </c>
      <c r="BC249" s="8">
        <v>47014.5</v>
      </c>
      <c r="BD249" s="8"/>
      <c r="BE249" s="8"/>
      <c r="BF249" s="8"/>
      <c r="BG249" s="8"/>
      <c r="BH249" s="8">
        <v>-2094.6999999999998</v>
      </c>
      <c r="BI249" s="8"/>
      <c r="BJ249" s="8"/>
      <c r="BK249" s="8">
        <v>-2094.6999999999998</v>
      </c>
      <c r="BL249" s="8"/>
      <c r="BM249" s="8"/>
      <c r="BN249" s="8"/>
      <c r="BO249" s="8"/>
      <c r="BP249" s="8">
        <v>46062.5</v>
      </c>
      <c r="BQ249" s="8"/>
      <c r="BR249" s="11"/>
    </row>
    <row r="250" spans="1:70" ht="63" x14ac:dyDescent="0.25">
      <c r="A250" s="15" t="s">
        <v>256</v>
      </c>
      <c r="B250" s="16" t="s">
        <v>311</v>
      </c>
      <c r="C250" s="16" t="s">
        <v>204</v>
      </c>
      <c r="D250" s="16" t="s">
        <v>47</v>
      </c>
      <c r="E250" s="16" t="s">
        <v>316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6" t="s">
        <v>253</v>
      </c>
      <c r="U250" s="4"/>
      <c r="V250" s="5"/>
      <c r="W250" s="5"/>
      <c r="X250" s="5"/>
      <c r="Y250" s="5"/>
      <c r="Z250" s="3"/>
      <c r="AA250" s="8">
        <v>60976.5</v>
      </c>
      <c r="AB250" s="8"/>
      <c r="AC250" s="8"/>
      <c r="AD250" s="8"/>
      <c r="AE250" s="8"/>
      <c r="AF250" s="8">
        <v>70878.600000000006</v>
      </c>
      <c r="AG250" s="8">
        <v>60976.5</v>
      </c>
      <c r="AH250" s="8"/>
      <c r="AI250" s="8"/>
      <c r="AJ250" s="8"/>
      <c r="AK250" s="8"/>
      <c r="AL250" s="8">
        <v>9902.1</v>
      </c>
      <c r="AM250" s="8"/>
      <c r="AN250" s="8"/>
      <c r="AO250" s="8">
        <v>9902.1</v>
      </c>
      <c r="AP250" s="8"/>
      <c r="AQ250" s="8"/>
      <c r="AR250" s="42">
        <v>70878.600000000006</v>
      </c>
      <c r="AS250" s="8"/>
      <c r="AT250" s="8"/>
      <c r="AU250" s="8">
        <v>70878.600000000006</v>
      </c>
      <c r="AV250" s="8"/>
      <c r="AW250" s="8">
        <v>47014.5</v>
      </c>
      <c r="AX250" s="8"/>
      <c r="AY250" s="8"/>
      <c r="AZ250" s="8"/>
      <c r="BA250" s="8"/>
      <c r="BB250" s="8">
        <v>44919.8</v>
      </c>
      <c r="BC250" s="8">
        <v>47014.5</v>
      </c>
      <c r="BD250" s="8"/>
      <c r="BE250" s="8"/>
      <c r="BF250" s="8"/>
      <c r="BG250" s="8"/>
      <c r="BH250" s="8">
        <v>-2094.6999999999998</v>
      </c>
      <c r="BI250" s="8"/>
      <c r="BJ250" s="8"/>
      <c r="BK250" s="8">
        <v>-2094.6999999999998</v>
      </c>
      <c r="BL250" s="8"/>
      <c r="BM250" s="8"/>
      <c r="BN250" s="8"/>
      <c r="BO250" s="8"/>
      <c r="BP250" s="8">
        <v>46062.5</v>
      </c>
      <c r="BQ250" s="8"/>
      <c r="BR250" s="11"/>
    </row>
    <row r="251" spans="1:70" ht="78.75" x14ac:dyDescent="0.25">
      <c r="A251" s="13" t="s">
        <v>339</v>
      </c>
      <c r="B251" s="14" t="s">
        <v>311</v>
      </c>
      <c r="C251" s="14" t="s">
        <v>204</v>
      </c>
      <c r="D251" s="14" t="s">
        <v>47</v>
      </c>
      <c r="E251" s="14" t="s">
        <v>340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4"/>
      <c r="U251" s="4"/>
      <c r="V251" s="5"/>
      <c r="W251" s="5"/>
      <c r="X251" s="5"/>
      <c r="Y251" s="5"/>
      <c r="Z251" s="3"/>
      <c r="AA251" s="8">
        <v>1167.5</v>
      </c>
      <c r="AB251" s="8"/>
      <c r="AC251" s="8"/>
      <c r="AD251" s="8">
        <v>1167.5</v>
      </c>
      <c r="AE251" s="8">
        <v>1167.5</v>
      </c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32">
        <f>AR252</f>
        <v>470</v>
      </c>
      <c r="AS251" s="8"/>
      <c r="AT251" s="8">
        <v>1167.5</v>
      </c>
      <c r="AU251" s="8"/>
      <c r="AV251" s="8"/>
      <c r="AW251" s="8">
        <v>1167.5</v>
      </c>
      <c r="AX251" s="8"/>
      <c r="AY251" s="8"/>
      <c r="AZ251" s="8">
        <v>1167.5</v>
      </c>
      <c r="BA251" s="8">
        <v>1167.5</v>
      </c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>
        <v>1167.5</v>
      </c>
      <c r="BP251" s="8"/>
      <c r="BQ251" s="8"/>
      <c r="BR251" s="11"/>
    </row>
    <row r="252" spans="1:70" ht="94.5" x14ac:dyDescent="0.25">
      <c r="A252" s="15" t="s">
        <v>341</v>
      </c>
      <c r="B252" s="16" t="s">
        <v>311</v>
      </c>
      <c r="C252" s="16" t="s">
        <v>204</v>
      </c>
      <c r="D252" s="16" t="s">
        <v>47</v>
      </c>
      <c r="E252" s="16" t="s">
        <v>340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6" t="s">
        <v>253</v>
      </c>
      <c r="U252" s="4"/>
      <c r="V252" s="5"/>
      <c r="W252" s="5"/>
      <c r="X252" s="5"/>
      <c r="Y252" s="5"/>
      <c r="Z252" s="3"/>
      <c r="AA252" s="8">
        <v>1167.5</v>
      </c>
      <c r="AB252" s="8"/>
      <c r="AC252" s="8"/>
      <c r="AD252" s="8">
        <v>1167.5</v>
      </c>
      <c r="AE252" s="8">
        <v>1167.5</v>
      </c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42">
        <v>470</v>
      </c>
      <c r="AS252" s="8"/>
      <c r="AT252" s="8">
        <v>1167.5</v>
      </c>
      <c r="AU252" s="8"/>
      <c r="AV252" s="8"/>
      <c r="AW252" s="8">
        <v>1167.5</v>
      </c>
      <c r="AX252" s="8"/>
      <c r="AY252" s="8"/>
      <c r="AZ252" s="8">
        <v>1167.5</v>
      </c>
      <c r="BA252" s="8">
        <v>1167.5</v>
      </c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>
        <v>1167.5</v>
      </c>
      <c r="BP252" s="8"/>
      <c r="BQ252" s="8"/>
      <c r="BR252" s="11"/>
    </row>
    <row r="253" spans="1:70" ht="299.25" x14ac:dyDescent="0.25">
      <c r="A253" s="17" t="s">
        <v>317</v>
      </c>
      <c r="B253" s="14" t="s">
        <v>311</v>
      </c>
      <c r="C253" s="14" t="s">
        <v>204</v>
      </c>
      <c r="D253" s="14" t="s">
        <v>47</v>
      </c>
      <c r="E253" s="14" t="s">
        <v>318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4"/>
      <c r="U253" s="4"/>
      <c r="V253" s="5"/>
      <c r="W253" s="5"/>
      <c r="X253" s="5"/>
      <c r="Y253" s="5"/>
      <c r="Z253" s="3"/>
      <c r="AA253" s="8">
        <v>251107.3</v>
      </c>
      <c r="AB253" s="8"/>
      <c r="AC253" s="8"/>
      <c r="AD253" s="8">
        <v>251647.7</v>
      </c>
      <c r="AE253" s="8">
        <v>251107.3</v>
      </c>
      <c r="AF253" s="8"/>
      <c r="AG253" s="8"/>
      <c r="AH253" s="8"/>
      <c r="AI253" s="8"/>
      <c r="AJ253" s="8"/>
      <c r="AK253" s="8"/>
      <c r="AL253" s="8">
        <v>540.4</v>
      </c>
      <c r="AM253" s="8"/>
      <c r="AN253" s="8">
        <v>540.4</v>
      </c>
      <c r="AO253" s="8"/>
      <c r="AP253" s="8"/>
      <c r="AQ253" s="8"/>
      <c r="AR253" s="32">
        <f>AR254</f>
        <v>251647.7</v>
      </c>
      <c r="AS253" s="8"/>
      <c r="AT253" s="8">
        <v>251647.7</v>
      </c>
      <c r="AU253" s="8"/>
      <c r="AV253" s="8"/>
      <c r="AW253" s="8">
        <v>272566.40000000002</v>
      </c>
      <c r="AX253" s="8"/>
      <c r="AY253" s="8"/>
      <c r="AZ253" s="8">
        <v>272566.40000000002</v>
      </c>
      <c r="BA253" s="8">
        <v>272566.40000000002</v>
      </c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>
        <v>293327</v>
      </c>
      <c r="BP253" s="8"/>
      <c r="BQ253" s="8"/>
      <c r="BR253" s="11"/>
    </row>
    <row r="254" spans="1:70" ht="330.75" x14ac:dyDescent="0.25">
      <c r="A254" s="18" t="s">
        <v>319</v>
      </c>
      <c r="B254" s="16" t="s">
        <v>311</v>
      </c>
      <c r="C254" s="16" t="s">
        <v>204</v>
      </c>
      <c r="D254" s="16" t="s">
        <v>47</v>
      </c>
      <c r="E254" s="16" t="s">
        <v>318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6" t="s">
        <v>253</v>
      </c>
      <c r="U254" s="4"/>
      <c r="V254" s="5"/>
      <c r="W254" s="5"/>
      <c r="X254" s="5"/>
      <c r="Y254" s="5"/>
      <c r="Z254" s="3"/>
      <c r="AA254" s="8">
        <v>251107.3</v>
      </c>
      <c r="AB254" s="8"/>
      <c r="AC254" s="8"/>
      <c r="AD254" s="8">
        <v>251647.7</v>
      </c>
      <c r="AE254" s="8">
        <v>251107.3</v>
      </c>
      <c r="AF254" s="8"/>
      <c r="AG254" s="8"/>
      <c r="AH254" s="8"/>
      <c r="AI254" s="8"/>
      <c r="AJ254" s="8"/>
      <c r="AK254" s="8"/>
      <c r="AL254" s="8">
        <v>540.4</v>
      </c>
      <c r="AM254" s="8"/>
      <c r="AN254" s="8">
        <v>540.4</v>
      </c>
      <c r="AO254" s="8"/>
      <c r="AP254" s="8"/>
      <c r="AQ254" s="8"/>
      <c r="AR254" s="42">
        <v>251647.7</v>
      </c>
      <c r="AS254" s="8"/>
      <c r="AT254" s="8">
        <v>251647.7</v>
      </c>
      <c r="AU254" s="8"/>
      <c r="AV254" s="8"/>
      <c r="AW254" s="8">
        <v>272566.40000000002</v>
      </c>
      <c r="AX254" s="8"/>
      <c r="AY254" s="8"/>
      <c r="AZ254" s="8">
        <v>272566.40000000002</v>
      </c>
      <c r="BA254" s="8">
        <v>272566.40000000002</v>
      </c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>
        <v>293327</v>
      </c>
      <c r="BP254" s="8"/>
      <c r="BQ254" s="8"/>
      <c r="BR254" s="11"/>
    </row>
    <row r="255" spans="1:70" ht="63" x14ac:dyDescent="0.25">
      <c r="A255" s="13" t="s">
        <v>342</v>
      </c>
      <c r="B255" s="14" t="s">
        <v>311</v>
      </c>
      <c r="C255" s="14" t="s">
        <v>204</v>
      </c>
      <c r="D255" s="14" t="s">
        <v>47</v>
      </c>
      <c r="E255" s="14" t="s">
        <v>343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4"/>
      <c r="U255" s="4"/>
      <c r="V255" s="5"/>
      <c r="W255" s="5"/>
      <c r="X255" s="5"/>
      <c r="Y255" s="5"/>
      <c r="Z255" s="3"/>
      <c r="AA255" s="8"/>
      <c r="AB255" s="8"/>
      <c r="AC255" s="8"/>
      <c r="AD255" s="8"/>
      <c r="AE255" s="8"/>
      <c r="AF255" s="8">
        <v>440</v>
      </c>
      <c r="AG255" s="8"/>
      <c r="AH255" s="8"/>
      <c r="AI255" s="8"/>
      <c r="AJ255" s="8"/>
      <c r="AK255" s="8"/>
      <c r="AL255" s="8">
        <v>440</v>
      </c>
      <c r="AM255" s="8"/>
      <c r="AN255" s="8"/>
      <c r="AO255" s="8">
        <v>440</v>
      </c>
      <c r="AP255" s="8"/>
      <c r="AQ255" s="8"/>
      <c r="AR255" s="32">
        <f>AR256</f>
        <v>440</v>
      </c>
      <c r="AS255" s="8"/>
      <c r="AT255" s="8"/>
      <c r="AU255" s="8">
        <v>440</v>
      </c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11"/>
    </row>
    <row r="256" spans="1:70" ht="94.5" x14ac:dyDescent="0.25">
      <c r="A256" s="15" t="s">
        <v>344</v>
      </c>
      <c r="B256" s="16" t="s">
        <v>311</v>
      </c>
      <c r="C256" s="16" t="s">
        <v>204</v>
      </c>
      <c r="D256" s="16" t="s">
        <v>47</v>
      </c>
      <c r="E256" s="16" t="s">
        <v>343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6" t="s">
        <v>253</v>
      </c>
      <c r="U256" s="4"/>
      <c r="V256" s="5"/>
      <c r="W256" s="5"/>
      <c r="X256" s="5"/>
      <c r="Y256" s="5"/>
      <c r="Z256" s="3"/>
      <c r="AA256" s="8"/>
      <c r="AB256" s="8"/>
      <c r="AC256" s="8"/>
      <c r="AD256" s="8"/>
      <c r="AE256" s="8"/>
      <c r="AF256" s="8">
        <v>440</v>
      </c>
      <c r="AG256" s="8"/>
      <c r="AH256" s="8"/>
      <c r="AI256" s="8"/>
      <c r="AJ256" s="8"/>
      <c r="AK256" s="8"/>
      <c r="AL256" s="8">
        <v>440</v>
      </c>
      <c r="AM256" s="8"/>
      <c r="AN256" s="8"/>
      <c r="AO256" s="8">
        <v>440</v>
      </c>
      <c r="AP256" s="8"/>
      <c r="AQ256" s="8"/>
      <c r="AR256" s="42">
        <v>440</v>
      </c>
      <c r="AS256" s="8"/>
      <c r="AT256" s="8"/>
      <c r="AU256" s="8">
        <v>440</v>
      </c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11"/>
    </row>
    <row r="257" spans="1:70" ht="78.75" x14ac:dyDescent="0.25">
      <c r="A257" s="13" t="s">
        <v>345</v>
      </c>
      <c r="B257" s="14" t="s">
        <v>311</v>
      </c>
      <c r="C257" s="14" t="s">
        <v>204</v>
      </c>
      <c r="D257" s="14" t="s">
        <v>47</v>
      </c>
      <c r="E257" s="14" t="s">
        <v>346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4"/>
      <c r="U257" s="4"/>
      <c r="V257" s="5"/>
      <c r="W257" s="5"/>
      <c r="X257" s="5"/>
      <c r="Y257" s="5"/>
      <c r="Z257" s="3"/>
      <c r="AA257" s="8">
        <v>12977.3</v>
      </c>
      <c r="AB257" s="8">
        <v>9236.2000000000007</v>
      </c>
      <c r="AC257" s="8">
        <v>10771.2</v>
      </c>
      <c r="AD257" s="8">
        <v>1891.8</v>
      </c>
      <c r="AE257" s="8">
        <v>2206.1</v>
      </c>
      <c r="AF257" s="8"/>
      <c r="AG257" s="8"/>
      <c r="AH257" s="8"/>
      <c r="AI257" s="8"/>
      <c r="AJ257" s="8"/>
      <c r="AK257" s="8"/>
      <c r="AL257" s="8">
        <v>-1849.3</v>
      </c>
      <c r="AM257" s="8">
        <v>-1535</v>
      </c>
      <c r="AN257" s="8">
        <v>-314.3</v>
      </c>
      <c r="AO257" s="8"/>
      <c r="AP257" s="8"/>
      <c r="AQ257" s="8"/>
      <c r="AR257" s="32">
        <f>AR258</f>
        <v>11127.8</v>
      </c>
      <c r="AS257" s="8">
        <v>9236.2000000000007</v>
      </c>
      <c r="AT257" s="8">
        <v>1891.8</v>
      </c>
      <c r="AU257" s="8"/>
      <c r="AV257" s="8"/>
      <c r="AW257" s="8">
        <v>11792.6</v>
      </c>
      <c r="AX257" s="8">
        <v>9669.9</v>
      </c>
      <c r="AY257" s="8">
        <v>9669.9</v>
      </c>
      <c r="AZ257" s="8">
        <v>2122.6999999999998</v>
      </c>
      <c r="BA257" s="8">
        <v>2122.6999999999998</v>
      </c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>
        <v>9311.2999999999993</v>
      </c>
      <c r="BO257" s="8">
        <v>2043.9</v>
      </c>
      <c r="BP257" s="8"/>
      <c r="BQ257" s="8"/>
      <c r="BR257" s="11"/>
    </row>
    <row r="258" spans="1:70" ht="94.5" x14ac:dyDescent="0.25">
      <c r="A258" s="15" t="s">
        <v>347</v>
      </c>
      <c r="B258" s="16" t="s">
        <v>311</v>
      </c>
      <c r="C258" s="16" t="s">
        <v>204</v>
      </c>
      <c r="D258" s="16" t="s">
        <v>47</v>
      </c>
      <c r="E258" s="16" t="s">
        <v>346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6" t="s">
        <v>253</v>
      </c>
      <c r="U258" s="4"/>
      <c r="V258" s="5"/>
      <c r="W258" s="5"/>
      <c r="X258" s="5"/>
      <c r="Y258" s="5"/>
      <c r="Z258" s="3"/>
      <c r="AA258" s="8">
        <v>12977.3</v>
      </c>
      <c r="AB258" s="8">
        <v>9236.2000000000007</v>
      </c>
      <c r="AC258" s="8">
        <v>10771.2</v>
      </c>
      <c r="AD258" s="8">
        <v>1891.8</v>
      </c>
      <c r="AE258" s="8">
        <v>2206.1</v>
      </c>
      <c r="AF258" s="8"/>
      <c r="AG258" s="8"/>
      <c r="AH258" s="8"/>
      <c r="AI258" s="8"/>
      <c r="AJ258" s="8"/>
      <c r="AK258" s="8"/>
      <c r="AL258" s="8">
        <v>-1849.3</v>
      </c>
      <c r="AM258" s="8">
        <v>-1535</v>
      </c>
      <c r="AN258" s="8">
        <v>-314.3</v>
      </c>
      <c r="AO258" s="8"/>
      <c r="AP258" s="8"/>
      <c r="AQ258" s="8"/>
      <c r="AR258" s="42">
        <v>11127.8</v>
      </c>
      <c r="AS258" s="8">
        <v>9236.2000000000007</v>
      </c>
      <c r="AT258" s="8">
        <v>1891.8</v>
      </c>
      <c r="AU258" s="8"/>
      <c r="AV258" s="8"/>
      <c r="AW258" s="8">
        <v>11792.6</v>
      </c>
      <c r="AX258" s="8">
        <v>9669.9</v>
      </c>
      <c r="AY258" s="8">
        <v>9669.9</v>
      </c>
      <c r="AZ258" s="8">
        <v>2122.6999999999998</v>
      </c>
      <c r="BA258" s="8">
        <v>2122.6999999999998</v>
      </c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>
        <v>9311.2999999999993</v>
      </c>
      <c r="BO258" s="8">
        <v>2043.9</v>
      </c>
      <c r="BP258" s="8"/>
      <c r="BQ258" s="8"/>
      <c r="BR258" s="11"/>
    </row>
    <row r="259" spans="1:70" ht="31.5" x14ac:dyDescent="0.25">
      <c r="A259" s="13" t="s">
        <v>197</v>
      </c>
      <c r="B259" s="14" t="s">
        <v>311</v>
      </c>
      <c r="C259" s="14" t="s">
        <v>204</v>
      </c>
      <c r="D259" s="14" t="s">
        <v>47</v>
      </c>
      <c r="E259" s="14" t="s">
        <v>348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4"/>
      <c r="U259" s="4"/>
      <c r="V259" s="5"/>
      <c r="W259" s="5"/>
      <c r="X259" s="5"/>
      <c r="Y259" s="5"/>
      <c r="Z259" s="3"/>
      <c r="AA259" s="8">
        <v>4249</v>
      </c>
      <c r="AB259" s="8"/>
      <c r="AC259" s="8"/>
      <c r="AD259" s="8">
        <v>3263.7</v>
      </c>
      <c r="AE259" s="8">
        <v>3972.3</v>
      </c>
      <c r="AF259" s="8">
        <v>466</v>
      </c>
      <c r="AG259" s="8">
        <v>276.7</v>
      </c>
      <c r="AH259" s="8"/>
      <c r="AI259" s="8"/>
      <c r="AJ259" s="8"/>
      <c r="AK259" s="8"/>
      <c r="AL259" s="8">
        <v>-519.29999999999995</v>
      </c>
      <c r="AM259" s="8"/>
      <c r="AN259" s="8">
        <v>-708.6</v>
      </c>
      <c r="AO259" s="8">
        <v>189.3</v>
      </c>
      <c r="AP259" s="8"/>
      <c r="AQ259" s="8"/>
      <c r="AR259" s="32">
        <f>AR260</f>
        <v>3729.5</v>
      </c>
      <c r="AS259" s="8"/>
      <c r="AT259" s="8">
        <v>3263.7</v>
      </c>
      <c r="AU259" s="8">
        <v>466</v>
      </c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11"/>
    </row>
    <row r="260" spans="1:70" ht="47.25" x14ac:dyDescent="0.25">
      <c r="A260" s="15" t="s">
        <v>349</v>
      </c>
      <c r="B260" s="16" t="s">
        <v>311</v>
      </c>
      <c r="C260" s="16" t="s">
        <v>204</v>
      </c>
      <c r="D260" s="16" t="s">
        <v>47</v>
      </c>
      <c r="E260" s="16" t="s">
        <v>348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6" t="s">
        <v>253</v>
      </c>
      <c r="U260" s="4"/>
      <c r="V260" s="5"/>
      <c r="W260" s="5"/>
      <c r="X260" s="5"/>
      <c r="Y260" s="5"/>
      <c r="Z260" s="3"/>
      <c r="AA260" s="8">
        <v>4249</v>
      </c>
      <c r="AB260" s="8"/>
      <c r="AC260" s="8"/>
      <c r="AD260" s="8">
        <v>3263.7</v>
      </c>
      <c r="AE260" s="8">
        <v>3972.3</v>
      </c>
      <c r="AF260" s="8">
        <v>466</v>
      </c>
      <c r="AG260" s="8">
        <v>276.7</v>
      </c>
      <c r="AH260" s="8"/>
      <c r="AI260" s="8"/>
      <c r="AJ260" s="8"/>
      <c r="AK260" s="8"/>
      <c r="AL260" s="8">
        <v>-519.29999999999995</v>
      </c>
      <c r="AM260" s="8"/>
      <c r="AN260" s="8">
        <v>-708.6</v>
      </c>
      <c r="AO260" s="8">
        <v>189.3</v>
      </c>
      <c r="AP260" s="8"/>
      <c r="AQ260" s="8"/>
      <c r="AR260" s="42">
        <v>3729.5</v>
      </c>
      <c r="AS260" s="8"/>
      <c r="AT260" s="8">
        <v>3263.7</v>
      </c>
      <c r="AU260" s="8">
        <v>466</v>
      </c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11"/>
    </row>
    <row r="261" spans="1:70" ht="63" x14ac:dyDescent="0.25">
      <c r="A261" s="13" t="s">
        <v>342</v>
      </c>
      <c r="B261" s="14" t="s">
        <v>311</v>
      </c>
      <c r="C261" s="14" t="s">
        <v>204</v>
      </c>
      <c r="D261" s="14" t="s">
        <v>47</v>
      </c>
      <c r="E261" s="14" t="s">
        <v>350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4"/>
      <c r="U261" s="4"/>
      <c r="V261" s="5"/>
      <c r="W261" s="5"/>
      <c r="X261" s="5"/>
      <c r="Y261" s="5"/>
      <c r="Z261" s="3"/>
      <c r="AA261" s="8">
        <v>9848.5</v>
      </c>
      <c r="AB261" s="8"/>
      <c r="AC261" s="8"/>
      <c r="AD261" s="8">
        <v>7537.2</v>
      </c>
      <c r="AE261" s="8">
        <v>9247.7000000000007</v>
      </c>
      <c r="AF261" s="8">
        <v>130.4</v>
      </c>
      <c r="AG261" s="8">
        <v>600.79999999999995</v>
      </c>
      <c r="AH261" s="8"/>
      <c r="AI261" s="8"/>
      <c r="AJ261" s="8"/>
      <c r="AK261" s="8"/>
      <c r="AL261" s="8">
        <v>-2180.9</v>
      </c>
      <c r="AM261" s="8"/>
      <c r="AN261" s="8">
        <v>-1710.5</v>
      </c>
      <c r="AO261" s="8">
        <v>-470.4</v>
      </c>
      <c r="AP261" s="8"/>
      <c r="AQ261" s="8"/>
      <c r="AR261" s="32">
        <f>AR262</f>
        <v>7667.5</v>
      </c>
      <c r="AS261" s="8"/>
      <c r="AT261" s="8">
        <v>7537.2</v>
      </c>
      <c r="AU261" s="8">
        <v>130.4</v>
      </c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11"/>
    </row>
    <row r="262" spans="1:70" ht="94.5" x14ac:dyDescent="0.25">
      <c r="A262" s="15" t="s">
        <v>344</v>
      </c>
      <c r="B262" s="16" t="s">
        <v>311</v>
      </c>
      <c r="C262" s="16" t="s">
        <v>204</v>
      </c>
      <c r="D262" s="16" t="s">
        <v>47</v>
      </c>
      <c r="E262" s="16" t="s">
        <v>350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6" t="s">
        <v>253</v>
      </c>
      <c r="U262" s="4"/>
      <c r="V262" s="5"/>
      <c r="W262" s="5"/>
      <c r="X262" s="5"/>
      <c r="Y262" s="5"/>
      <c r="Z262" s="3"/>
      <c r="AA262" s="8">
        <v>9848.5</v>
      </c>
      <c r="AB262" s="8"/>
      <c r="AC262" s="8"/>
      <c r="AD262" s="8">
        <v>7537.2</v>
      </c>
      <c r="AE262" s="8">
        <v>9247.7000000000007</v>
      </c>
      <c r="AF262" s="8">
        <v>130.4</v>
      </c>
      <c r="AG262" s="8">
        <v>600.79999999999995</v>
      </c>
      <c r="AH262" s="8"/>
      <c r="AI262" s="8"/>
      <c r="AJ262" s="8"/>
      <c r="AK262" s="8"/>
      <c r="AL262" s="8">
        <v>-2180.9</v>
      </c>
      <c r="AM262" s="8"/>
      <c r="AN262" s="8">
        <v>-1710.5</v>
      </c>
      <c r="AO262" s="8">
        <v>-470.4</v>
      </c>
      <c r="AP262" s="8"/>
      <c r="AQ262" s="8"/>
      <c r="AR262" s="42">
        <v>7667.5</v>
      </c>
      <c r="AS262" s="8"/>
      <c r="AT262" s="8">
        <v>7537.2</v>
      </c>
      <c r="AU262" s="8">
        <v>130.4</v>
      </c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11"/>
    </row>
    <row r="263" spans="1:70" ht="110.25" x14ac:dyDescent="0.25">
      <c r="A263" s="13" t="s">
        <v>351</v>
      </c>
      <c r="B263" s="14" t="s">
        <v>311</v>
      </c>
      <c r="C263" s="14" t="s">
        <v>204</v>
      </c>
      <c r="D263" s="14" t="s">
        <v>47</v>
      </c>
      <c r="E263" s="14" t="s">
        <v>352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4"/>
      <c r="U263" s="4"/>
      <c r="V263" s="5"/>
      <c r="W263" s="5"/>
      <c r="X263" s="5"/>
      <c r="Y263" s="5"/>
      <c r="Z263" s="3"/>
      <c r="AA263" s="8">
        <v>3723.1</v>
      </c>
      <c r="AB263" s="8"/>
      <c r="AC263" s="8"/>
      <c r="AD263" s="8">
        <v>3759.5</v>
      </c>
      <c r="AE263" s="8">
        <v>3496</v>
      </c>
      <c r="AF263" s="8">
        <v>244.3</v>
      </c>
      <c r="AG263" s="8">
        <v>227.1</v>
      </c>
      <c r="AH263" s="8"/>
      <c r="AI263" s="8"/>
      <c r="AJ263" s="8"/>
      <c r="AK263" s="8"/>
      <c r="AL263" s="8">
        <v>280.7</v>
      </c>
      <c r="AM263" s="8"/>
      <c r="AN263" s="8">
        <v>263.5</v>
      </c>
      <c r="AO263" s="8">
        <v>17.2</v>
      </c>
      <c r="AP263" s="8"/>
      <c r="AQ263" s="8"/>
      <c r="AR263" s="32">
        <f>AR264</f>
        <v>3790</v>
      </c>
      <c r="AS263" s="8"/>
      <c r="AT263" s="8">
        <v>3759.5</v>
      </c>
      <c r="AU263" s="8">
        <v>244.3</v>
      </c>
      <c r="AV263" s="8"/>
      <c r="AW263" s="8">
        <v>3872</v>
      </c>
      <c r="AX263" s="8"/>
      <c r="AY263" s="8"/>
      <c r="AZ263" s="8">
        <v>3635.8</v>
      </c>
      <c r="BA263" s="8">
        <v>3635.8</v>
      </c>
      <c r="BB263" s="8">
        <v>236.2</v>
      </c>
      <c r="BC263" s="8">
        <v>236.2</v>
      </c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>
        <v>3744.7</v>
      </c>
      <c r="BP263" s="8">
        <v>281.89999999999998</v>
      </c>
      <c r="BQ263" s="8"/>
      <c r="BR263" s="11"/>
    </row>
    <row r="264" spans="1:70" ht="126" x14ac:dyDescent="0.25">
      <c r="A264" s="15" t="s">
        <v>353</v>
      </c>
      <c r="B264" s="16" t="s">
        <v>311</v>
      </c>
      <c r="C264" s="16" t="s">
        <v>204</v>
      </c>
      <c r="D264" s="16" t="s">
        <v>47</v>
      </c>
      <c r="E264" s="16" t="s">
        <v>352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16" t="s">
        <v>253</v>
      </c>
      <c r="U264" s="4"/>
      <c r="V264" s="5"/>
      <c r="W264" s="5"/>
      <c r="X264" s="5"/>
      <c r="Y264" s="5"/>
      <c r="Z264" s="3"/>
      <c r="AA264" s="8">
        <v>3723.1</v>
      </c>
      <c r="AB264" s="8"/>
      <c r="AC264" s="8"/>
      <c r="AD264" s="8">
        <v>3759.5</v>
      </c>
      <c r="AE264" s="8">
        <v>3496</v>
      </c>
      <c r="AF264" s="8">
        <v>244.3</v>
      </c>
      <c r="AG264" s="8">
        <v>227.1</v>
      </c>
      <c r="AH264" s="8"/>
      <c r="AI264" s="8"/>
      <c r="AJ264" s="8"/>
      <c r="AK264" s="8"/>
      <c r="AL264" s="8">
        <v>280.7</v>
      </c>
      <c r="AM264" s="8"/>
      <c r="AN264" s="8">
        <v>263.5</v>
      </c>
      <c r="AO264" s="8">
        <v>17.2</v>
      </c>
      <c r="AP264" s="8"/>
      <c r="AQ264" s="8"/>
      <c r="AR264" s="42">
        <v>3790</v>
      </c>
      <c r="AS264" s="8"/>
      <c r="AT264" s="8">
        <v>3759.5</v>
      </c>
      <c r="AU264" s="8">
        <v>244.3</v>
      </c>
      <c r="AV264" s="8"/>
      <c r="AW264" s="8">
        <v>3872</v>
      </c>
      <c r="AX264" s="8"/>
      <c r="AY264" s="8"/>
      <c r="AZ264" s="8">
        <v>3635.8</v>
      </c>
      <c r="BA264" s="8">
        <v>3635.8</v>
      </c>
      <c r="BB264" s="8">
        <v>236.2</v>
      </c>
      <c r="BC264" s="8">
        <v>236.2</v>
      </c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>
        <v>3744.7</v>
      </c>
      <c r="BP264" s="8">
        <v>281.89999999999998</v>
      </c>
      <c r="BQ264" s="8"/>
      <c r="BR264" s="11"/>
    </row>
    <row r="265" spans="1:70" ht="173.25" x14ac:dyDescent="0.25">
      <c r="A265" s="17" t="s">
        <v>354</v>
      </c>
      <c r="B265" s="14" t="s">
        <v>311</v>
      </c>
      <c r="C265" s="14" t="s">
        <v>204</v>
      </c>
      <c r="D265" s="14" t="s">
        <v>47</v>
      </c>
      <c r="E265" s="14" t="s">
        <v>355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14"/>
      <c r="U265" s="4"/>
      <c r="V265" s="5"/>
      <c r="W265" s="5"/>
      <c r="X265" s="5"/>
      <c r="Y265" s="5"/>
      <c r="Z265" s="3"/>
      <c r="AA265" s="8">
        <v>508.9</v>
      </c>
      <c r="AB265" s="8"/>
      <c r="AC265" s="8"/>
      <c r="AD265" s="8">
        <v>448</v>
      </c>
      <c r="AE265" s="8">
        <v>477.9</v>
      </c>
      <c r="AF265" s="8">
        <v>31.5</v>
      </c>
      <c r="AG265" s="8">
        <v>31</v>
      </c>
      <c r="AH265" s="8"/>
      <c r="AI265" s="8"/>
      <c r="AJ265" s="8"/>
      <c r="AK265" s="8"/>
      <c r="AL265" s="8">
        <v>-29.4</v>
      </c>
      <c r="AM265" s="8"/>
      <c r="AN265" s="8">
        <v>-29.9</v>
      </c>
      <c r="AO265" s="8">
        <v>0.5</v>
      </c>
      <c r="AP265" s="8"/>
      <c r="AQ265" s="8"/>
      <c r="AR265" s="32">
        <f>AR266</f>
        <v>475.4</v>
      </c>
      <c r="AS265" s="8"/>
      <c r="AT265" s="8">
        <v>448</v>
      </c>
      <c r="AU265" s="8">
        <v>31.5</v>
      </c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11"/>
    </row>
    <row r="266" spans="1:70" ht="189" x14ac:dyDescent="0.25">
      <c r="A266" s="18" t="s">
        <v>356</v>
      </c>
      <c r="B266" s="16" t="s">
        <v>311</v>
      </c>
      <c r="C266" s="16" t="s">
        <v>204</v>
      </c>
      <c r="D266" s="16" t="s">
        <v>47</v>
      </c>
      <c r="E266" s="16" t="s">
        <v>355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16" t="s">
        <v>253</v>
      </c>
      <c r="U266" s="4"/>
      <c r="V266" s="5"/>
      <c r="W266" s="5"/>
      <c r="X266" s="5"/>
      <c r="Y266" s="5"/>
      <c r="Z266" s="3"/>
      <c r="AA266" s="8">
        <v>508.9</v>
      </c>
      <c r="AB266" s="8"/>
      <c r="AC266" s="8"/>
      <c r="AD266" s="8">
        <v>448</v>
      </c>
      <c r="AE266" s="8">
        <v>477.9</v>
      </c>
      <c r="AF266" s="8">
        <v>31.5</v>
      </c>
      <c r="AG266" s="8">
        <v>31</v>
      </c>
      <c r="AH266" s="8"/>
      <c r="AI266" s="8"/>
      <c r="AJ266" s="8"/>
      <c r="AK266" s="8"/>
      <c r="AL266" s="8">
        <v>-29.4</v>
      </c>
      <c r="AM266" s="8"/>
      <c r="AN266" s="8">
        <v>-29.9</v>
      </c>
      <c r="AO266" s="8">
        <v>0.5</v>
      </c>
      <c r="AP266" s="8"/>
      <c r="AQ266" s="8"/>
      <c r="AR266" s="42">
        <v>475.4</v>
      </c>
      <c r="AS266" s="8"/>
      <c r="AT266" s="8">
        <v>448</v>
      </c>
      <c r="AU266" s="8">
        <v>31.5</v>
      </c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11"/>
    </row>
    <row r="267" spans="1:70" ht="47.25" x14ac:dyDescent="0.25">
      <c r="A267" s="13" t="s">
        <v>357</v>
      </c>
      <c r="B267" s="14" t="s">
        <v>311</v>
      </c>
      <c r="C267" s="14" t="s">
        <v>204</v>
      </c>
      <c r="D267" s="14" t="s">
        <v>47</v>
      </c>
      <c r="E267" s="14" t="s">
        <v>358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14"/>
      <c r="U267" s="4"/>
      <c r="V267" s="5"/>
      <c r="W267" s="5"/>
      <c r="X267" s="5"/>
      <c r="Y267" s="5"/>
      <c r="Z267" s="3"/>
      <c r="AA267" s="8">
        <v>1472.7</v>
      </c>
      <c r="AB267" s="8"/>
      <c r="AC267" s="8"/>
      <c r="AD267" s="8"/>
      <c r="AE267" s="8"/>
      <c r="AF267" s="8">
        <v>1472.6</v>
      </c>
      <c r="AG267" s="8">
        <v>1472.7</v>
      </c>
      <c r="AH267" s="8"/>
      <c r="AI267" s="8"/>
      <c r="AJ267" s="8"/>
      <c r="AK267" s="8"/>
      <c r="AL267" s="8">
        <v>-0.1</v>
      </c>
      <c r="AM267" s="8"/>
      <c r="AN267" s="8"/>
      <c r="AO267" s="8">
        <v>-0.1</v>
      </c>
      <c r="AP267" s="8"/>
      <c r="AQ267" s="8"/>
      <c r="AR267" s="32">
        <f>AR268</f>
        <v>1472.6</v>
      </c>
      <c r="AS267" s="8"/>
      <c r="AT267" s="8"/>
      <c r="AU267" s="8">
        <v>1472.6</v>
      </c>
      <c r="AV267" s="8"/>
      <c r="AW267" s="8"/>
      <c r="AX267" s="8"/>
      <c r="AY267" s="8"/>
      <c r="AZ267" s="8"/>
      <c r="BA267" s="8"/>
      <c r="BB267" s="8">
        <v>1769.1</v>
      </c>
      <c r="BC267" s="8"/>
      <c r="BD267" s="8"/>
      <c r="BE267" s="8"/>
      <c r="BF267" s="8"/>
      <c r="BG267" s="8"/>
      <c r="BH267" s="8">
        <v>1769.1</v>
      </c>
      <c r="BI267" s="8"/>
      <c r="BJ267" s="8"/>
      <c r="BK267" s="8">
        <v>1769.1</v>
      </c>
      <c r="BL267" s="8"/>
      <c r="BM267" s="8"/>
      <c r="BN267" s="8"/>
      <c r="BO267" s="8"/>
      <c r="BP267" s="8"/>
      <c r="BQ267" s="8"/>
      <c r="BR267" s="11"/>
    </row>
    <row r="268" spans="1:70" ht="63" x14ac:dyDescent="0.25">
      <c r="A268" s="15" t="s">
        <v>359</v>
      </c>
      <c r="B268" s="16" t="s">
        <v>311</v>
      </c>
      <c r="C268" s="16" t="s">
        <v>204</v>
      </c>
      <c r="D268" s="16" t="s">
        <v>47</v>
      </c>
      <c r="E268" s="16" t="s">
        <v>358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16" t="s">
        <v>253</v>
      </c>
      <c r="U268" s="4"/>
      <c r="V268" s="5"/>
      <c r="W268" s="5"/>
      <c r="X268" s="5"/>
      <c r="Y268" s="5"/>
      <c r="Z268" s="3"/>
      <c r="AA268" s="8">
        <v>1472.7</v>
      </c>
      <c r="AB268" s="8"/>
      <c r="AC268" s="8"/>
      <c r="AD268" s="8"/>
      <c r="AE268" s="8"/>
      <c r="AF268" s="8">
        <v>1472.6</v>
      </c>
      <c r="AG268" s="8">
        <v>1472.7</v>
      </c>
      <c r="AH268" s="8"/>
      <c r="AI268" s="8"/>
      <c r="AJ268" s="8"/>
      <c r="AK268" s="8"/>
      <c r="AL268" s="8">
        <v>-0.1</v>
      </c>
      <c r="AM268" s="8"/>
      <c r="AN268" s="8"/>
      <c r="AO268" s="8">
        <v>-0.1</v>
      </c>
      <c r="AP268" s="8"/>
      <c r="AQ268" s="8"/>
      <c r="AR268" s="42">
        <v>1472.6</v>
      </c>
      <c r="AS268" s="8"/>
      <c r="AT268" s="8"/>
      <c r="AU268" s="8">
        <v>1472.6</v>
      </c>
      <c r="AV268" s="8"/>
      <c r="AW268" s="8"/>
      <c r="AX268" s="8"/>
      <c r="AY268" s="8"/>
      <c r="AZ268" s="8"/>
      <c r="BA268" s="8"/>
      <c r="BB268" s="8">
        <v>1769.1</v>
      </c>
      <c r="BC268" s="8"/>
      <c r="BD268" s="8"/>
      <c r="BE268" s="8"/>
      <c r="BF268" s="8"/>
      <c r="BG268" s="8"/>
      <c r="BH268" s="8">
        <v>1769.1</v>
      </c>
      <c r="BI268" s="8"/>
      <c r="BJ268" s="8"/>
      <c r="BK268" s="8">
        <v>1769.1</v>
      </c>
      <c r="BL268" s="8"/>
      <c r="BM268" s="8"/>
      <c r="BN268" s="8"/>
      <c r="BO268" s="8"/>
      <c r="BP268" s="8"/>
      <c r="BQ268" s="8"/>
      <c r="BR268" s="11"/>
    </row>
    <row r="269" spans="1:70" ht="47.25" x14ac:dyDescent="0.25">
      <c r="A269" s="13" t="s">
        <v>257</v>
      </c>
      <c r="B269" s="14" t="s">
        <v>311</v>
      </c>
      <c r="C269" s="14" t="s">
        <v>204</v>
      </c>
      <c r="D269" s="14" t="s">
        <v>47</v>
      </c>
      <c r="E269" s="14" t="s">
        <v>258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14"/>
      <c r="U269" s="4"/>
      <c r="V269" s="5"/>
      <c r="W269" s="5"/>
      <c r="X269" s="5"/>
      <c r="Y269" s="5"/>
      <c r="Z269" s="3"/>
      <c r="AA269" s="8"/>
      <c r="AB269" s="8"/>
      <c r="AC269" s="8"/>
      <c r="AD269" s="8">
        <v>2074</v>
      </c>
      <c r="AE269" s="8"/>
      <c r="AF269" s="8"/>
      <c r="AG269" s="8"/>
      <c r="AH269" s="8"/>
      <c r="AI269" s="8"/>
      <c r="AJ269" s="8"/>
      <c r="AK269" s="8"/>
      <c r="AL269" s="8">
        <v>2074</v>
      </c>
      <c r="AM269" s="8"/>
      <c r="AN269" s="8">
        <v>2074</v>
      </c>
      <c r="AO269" s="8"/>
      <c r="AP269" s="8"/>
      <c r="AQ269" s="8"/>
      <c r="AR269" s="32">
        <f>AR270</f>
        <v>2074</v>
      </c>
      <c r="AS269" s="8"/>
      <c r="AT269" s="8">
        <v>2074</v>
      </c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11"/>
    </row>
    <row r="270" spans="1:70" ht="63" x14ac:dyDescent="0.25">
      <c r="A270" s="15" t="s">
        <v>259</v>
      </c>
      <c r="B270" s="16" t="s">
        <v>311</v>
      </c>
      <c r="C270" s="16" t="s">
        <v>204</v>
      </c>
      <c r="D270" s="16" t="s">
        <v>47</v>
      </c>
      <c r="E270" s="16" t="s">
        <v>258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16" t="s">
        <v>253</v>
      </c>
      <c r="U270" s="4"/>
      <c r="V270" s="5"/>
      <c r="W270" s="5"/>
      <c r="X270" s="5"/>
      <c r="Y270" s="5"/>
      <c r="Z270" s="3"/>
      <c r="AA270" s="8"/>
      <c r="AB270" s="8"/>
      <c r="AC270" s="8"/>
      <c r="AD270" s="8">
        <v>2074</v>
      </c>
      <c r="AE270" s="8"/>
      <c r="AF270" s="8"/>
      <c r="AG270" s="8"/>
      <c r="AH270" s="8"/>
      <c r="AI270" s="8"/>
      <c r="AJ270" s="8"/>
      <c r="AK270" s="8"/>
      <c r="AL270" s="8">
        <v>2074</v>
      </c>
      <c r="AM270" s="8"/>
      <c r="AN270" s="8">
        <v>2074</v>
      </c>
      <c r="AO270" s="8"/>
      <c r="AP270" s="8"/>
      <c r="AQ270" s="8"/>
      <c r="AR270" s="42">
        <v>2074</v>
      </c>
      <c r="AS270" s="8"/>
      <c r="AT270" s="8">
        <v>2074</v>
      </c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11"/>
    </row>
    <row r="271" spans="1:70" ht="47.25" x14ac:dyDescent="0.25">
      <c r="A271" s="13" t="s">
        <v>77</v>
      </c>
      <c r="B271" s="14" t="s">
        <v>311</v>
      </c>
      <c r="C271" s="14" t="s">
        <v>204</v>
      </c>
      <c r="D271" s="14" t="s">
        <v>47</v>
      </c>
      <c r="E271" s="14" t="s">
        <v>78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14"/>
      <c r="U271" s="4"/>
      <c r="V271" s="5"/>
      <c r="W271" s="5"/>
      <c r="X271" s="5"/>
      <c r="Y271" s="5"/>
      <c r="Z271" s="3"/>
      <c r="AA271" s="8"/>
      <c r="AB271" s="8"/>
      <c r="AC271" s="8"/>
      <c r="AD271" s="8"/>
      <c r="AE271" s="8"/>
      <c r="AF271" s="8">
        <v>959.2</v>
      </c>
      <c r="AG271" s="8"/>
      <c r="AH271" s="8"/>
      <c r="AI271" s="8"/>
      <c r="AJ271" s="8"/>
      <c r="AK271" s="8"/>
      <c r="AL271" s="8">
        <v>959.2</v>
      </c>
      <c r="AM271" s="8"/>
      <c r="AN271" s="8"/>
      <c r="AO271" s="8">
        <v>959.2</v>
      </c>
      <c r="AP271" s="8"/>
      <c r="AQ271" s="8"/>
      <c r="AR271" s="32">
        <f>AR272</f>
        <v>959.2</v>
      </c>
      <c r="AS271" s="8"/>
      <c r="AT271" s="8"/>
      <c r="AU271" s="8">
        <v>959.2</v>
      </c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11"/>
    </row>
    <row r="272" spans="1:70" ht="63" x14ac:dyDescent="0.25">
      <c r="A272" s="15" t="s">
        <v>320</v>
      </c>
      <c r="B272" s="16" t="s">
        <v>311</v>
      </c>
      <c r="C272" s="16" t="s">
        <v>204</v>
      </c>
      <c r="D272" s="16" t="s">
        <v>47</v>
      </c>
      <c r="E272" s="16" t="s">
        <v>78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16" t="s">
        <v>253</v>
      </c>
      <c r="U272" s="4"/>
      <c r="V272" s="5"/>
      <c r="W272" s="5"/>
      <c r="X272" s="5"/>
      <c r="Y272" s="5"/>
      <c r="Z272" s="3"/>
      <c r="AA272" s="8"/>
      <c r="AB272" s="8"/>
      <c r="AC272" s="8"/>
      <c r="AD272" s="8"/>
      <c r="AE272" s="8"/>
      <c r="AF272" s="8">
        <v>959.2</v>
      </c>
      <c r="AG272" s="8"/>
      <c r="AH272" s="8"/>
      <c r="AI272" s="8"/>
      <c r="AJ272" s="8"/>
      <c r="AK272" s="8"/>
      <c r="AL272" s="8">
        <v>959.2</v>
      </c>
      <c r="AM272" s="8"/>
      <c r="AN272" s="8"/>
      <c r="AO272" s="8">
        <v>959.2</v>
      </c>
      <c r="AP272" s="8"/>
      <c r="AQ272" s="8"/>
      <c r="AR272" s="42">
        <v>959.2</v>
      </c>
      <c r="AS272" s="8"/>
      <c r="AT272" s="8"/>
      <c r="AU272" s="8">
        <v>959.2</v>
      </c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11"/>
    </row>
    <row r="273" spans="1:70" ht="47.25" x14ac:dyDescent="0.25">
      <c r="A273" s="13" t="s">
        <v>254</v>
      </c>
      <c r="B273" s="14" t="s">
        <v>311</v>
      </c>
      <c r="C273" s="14" t="s">
        <v>204</v>
      </c>
      <c r="D273" s="14" t="s">
        <v>36</v>
      </c>
      <c r="E273" s="14" t="s">
        <v>316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14"/>
      <c r="U273" s="4"/>
      <c r="V273" s="5"/>
      <c r="W273" s="5"/>
      <c r="X273" s="5"/>
      <c r="Y273" s="5"/>
      <c r="Z273" s="3"/>
      <c r="AA273" s="8">
        <v>44253.3</v>
      </c>
      <c r="AB273" s="8"/>
      <c r="AC273" s="8"/>
      <c r="AD273" s="8"/>
      <c r="AE273" s="8"/>
      <c r="AF273" s="8">
        <v>16083.3</v>
      </c>
      <c r="AG273" s="8">
        <v>44253.3</v>
      </c>
      <c r="AH273" s="8"/>
      <c r="AI273" s="8"/>
      <c r="AJ273" s="8"/>
      <c r="AK273" s="8"/>
      <c r="AL273" s="8">
        <v>-28170</v>
      </c>
      <c r="AM273" s="8"/>
      <c r="AN273" s="8"/>
      <c r="AO273" s="8">
        <v>-28170</v>
      </c>
      <c r="AP273" s="8"/>
      <c r="AQ273" s="8"/>
      <c r="AR273" s="32">
        <f>AR274</f>
        <v>16083.3</v>
      </c>
      <c r="AS273" s="8"/>
      <c r="AT273" s="8"/>
      <c r="AU273" s="8">
        <v>16083.3</v>
      </c>
      <c r="AV273" s="8"/>
      <c r="AW273" s="8">
        <v>41121.4</v>
      </c>
      <c r="AX273" s="8"/>
      <c r="AY273" s="8"/>
      <c r="AZ273" s="8"/>
      <c r="BA273" s="8"/>
      <c r="BB273" s="8">
        <v>9489.4</v>
      </c>
      <c r="BC273" s="8">
        <v>41121.4</v>
      </c>
      <c r="BD273" s="8"/>
      <c r="BE273" s="8"/>
      <c r="BF273" s="8"/>
      <c r="BG273" s="8"/>
      <c r="BH273" s="8">
        <v>-31632</v>
      </c>
      <c r="BI273" s="8"/>
      <c r="BJ273" s="8"/>
      <c r="BK273" s="8">
        <v>-31632</v>
      </c>
      <c r="BL273" s="8"/>
      <c r="BM273" s="8"/>
      <c r="BN273" s="8"/>
      <c r="BO273" s="8"/>
      <c r="BP273" s="8">
        <v>2456.5</v>
      </c>
      <c r="BQ273" s="8"/>
      <c r="BR273" s="11"/>
    </row>
    <row r="274" spans="1:70" ht="63" x14ac:dyDescent="0.25">
      <c r="A274" s="15" t="s">
        <v>256</v>
      </c>
      <c r="B274" s="16" t="s">
        <v>311</v>
      </c>
      <c r="C274" s="16" t="s">
        <v>204</v>
      </c>
      <c r="D274" s="16" t="s">
        <v>36</v>
      </c>
      <c r="E274" s="16" t="s">
        <v>316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16" t="s">
        <v>253</v>
      </c>
      <c r="U274" s="4"/>
      <c r="V274" s="5"/>
      <c r="W274" s="5"/>
      <c r="X274" s="5"/>
      <c r="Y274" s="5"/>
      <c r="Z274" s="3"/>
      <c r="AA274" s="8">
        <v>44253.3</v>
      </c>
      <c r="AB274" s="8"/>
      <c r="AC274" s="8"/>
      <c r="AD274" s="8"/>
      <c r="AE274" s="8"/>
      <c r="AF274" s="8">
        <v>16083.3</v>
      </c>
      <c r="AG274" s="8">
        <v>44253.3</v>
      </c>
      <c r="AH274" s="8"/>
      <c r="AI274" s="8"/>
      <c r="AJ274" s="8"/>
      <c r="AK274" s="8"/>
      <c r="AL274" s="8">
        <v>-28170</v>
      </c>
      <c r="AM274" s="8"/>
      <c r="AN274" s="8"/>
      <c r="AO274" s="8">
        <v>-28170</v>
      </c>
      <c r="AP274" s="8"/>
      <c r="AQ274" s="8"/>
      <c r="AR274" s="42">
        <v>16083.3</v>
      </c>
      <c r="AS274" s="8"/>
      <c r="AT274" s="8"/>
      <c r="AU274" s="8">
        <v>16083.3</v>
      </c>
      <c r="AV274" s="8"/>
      <c r="AW274" s="8">
        <v>41121.4</v>
      </c>
      <c r="AX274" s="8"/>
      <c r="AY274" s="8"/>
      <c r="AZ274" s="8"/>
      <c r="BA274" s="8"/>
      <c r="BB274" s="8">
        <v>9489.4</v>
      </c>
      <c r="BC274" s="8">
        <v>41121.4</v>
      </c>
      <c r="BD274" s="8"/>
      <c r="BE274" s="8"/>
      <c r="BF274" s="8"/>
      <c r="BG274" s="8"/>
      <c r="BH274" s="8">
        <v>-31632</v>
      </c>
      <c r="BI274" s="8"/>
      <c r="BJ274" s="8"/>
      <c r="BK274" s="8">
        <v>-31632</v>
      </c>
      <c r="BL274" s="8"/>
      <c r="BM274" s="8"/>
      <c r="BN274" s="8"/>
      <c r="BO274" s="8"/>
      <c r="BP274" s="8">
        <v>2456.5</v>
      </c>
      <c r="BQ274" s="8"/>
      <c r="BR274" s="11"/>
    </row>
    <row r="275" spans="1:70" ht="63" x14ac:dyDescent="0.25">
      <c r="A275" s="13" t="s">
        <v>360</v>
      </c>
      <c r="B275" s="14" t="s">
        <v>311</v>
      </c>
      <c r="C275" s="14" t="s">
        <v>204</v>
      </c>
      <c r="D275" s="14" t="s">
        <v>36</v>
      </c>
      <c r="E275" s="14" t="s">
        <v>361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14"/>
      <c r="U275" s="4"/>
      <c r="V275" s="5"/>
      <c r="W275" s="5"/>
      <c r="X275" s="5"/>
      <c r="Y275" s="5"/>
      <c r="Z275" s="3"/>
      <c r="AA275" s="8"/>
      <c r="AB275" s="8"/>
      <c r="AC275" s="8"/>
      <c r="AD275" s="8"/>
      <c r="AE275" s="8"/>
      <c r="AF275" s="8">
        <v>6294.5</v>
      </c>
      <c r="AG275" s="8"/>
      <c r="AH275" s="8"/>
      <c r="AI275" s="8"/>
      <c r="AJ275" s="8"/>
      <c r="AK275" s="8"/>
      <c r="AL275" s="8">
        <v>6294.5</v>
      </c>
      <c r="AM275" s="8"/>
      <c r="AN275" s="8"/>
      <c r="AO275" s="8">
        <v>6294.5</v>
      </c>
      <c r="AP275" s="8"/>
      <c r="AQ275" s="8"/>
      <c r="AR275" s="32">
        <f>AR276</f>
        <v>6294.5</v>
      </c>
      <c r="AS275" s="8"/>
      <c r="AT275" s="8"/>
      <c r="AU275" s="8">
        <v>6294.5</v>
      </c>
      <c r="AV275" s="8"/>
      <c r="AW275" s="8"/>
      <c r="AX275" s="8"/>
      <c r="AY275" s="8"/>
      <c r="AZ275" s="8"/>
      <c r="BA275" s="8"/>
      <c r="BB275" s="8">
        <v>9072</v>
      </c>
      <c r="BC275" s="8"/>
      <c r="BD275" s="8"/>
      <c r="BE275" s="8"/>
      <c r="BF275" s="8"/>
      <c r="BG275" s="8"/>
      <c r="BH275" s="8">
        <v>9072</v>
      </c>
      <c r="BI275" s="8"/>
      <c r="BJ275" s="8"/>
      <c r="BK275" s="8">
        <v>9072</v>
      </c>
      <c r="BL275" s="8"/>
      <c r="BM275" s="8"/>
      <c r="BN275" s="8"/>
      <c r="BO275" s="8"/>
      <c r="BP275" s="8">
        <v>9612</v>
      </c>
      <c r="BQ275" s="8"/>
      <c r="BR275" s="11"/>
    </row>
    <row r="276" spans="1:70" ht="78.75" x14ac:dyDescent="0.25">
      <c r="A276" s="15" t="s">
        <v>362</v>
      </c>
      <c r="B276" s="16" t="s">
        <v>311</v>
      </c>
      <c r="C276" s="16" t="s">
        <v>204</v>
      </c>
      <c r="D276" s="16" t="s">
        <v>36</v>
      </c>
      <c r="E276" s="16" t="s">
        <v>361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16" t="s">
        <v>253</v>
      </c>
      <c r="U276" s="4"/>
      <c r="V276" s="5"/>
      <c r="W276" s="5"/>
      <c r="X276" s="5"/>
      <c r="Y276" s="5"/>
      <c r="Z276" s="3"/>
      <c r="AA276" s="8"/>
      <c r="AB276" s="8"/>
      <c r="AC276" s="8"/>
      <c r="AD276" s="8"/>
      <c r="AE276" s="8"/>
      <c r="AF276" s="8">
        <v>6294.5</v>
      </c>
      <c r="AG276" s="8"/>
      <c r="AH276" s="8"/>
      <c r="AI276" s="8"/>
      <c r="AJ276" s="8"/>
      <c r="AK276" s="8"/>
      <c r="AL276" s="8">
        <v>6294.5</v>
      </c>
      <c r="AM276" s="8"/>
      <c r="AN276" s="8"/>
      <c r="AO276" s="8">
        <v>6294.5</v>
      </c>
      <c r="AP276" s="8"/>
      <c r="AQ276" s="8"/>
      <c r="AR276" s="42">
        <v>6294.5</v>
      </c>
      <c r="AS276" s="8"/>
      <c r="AT276" s="8"/>
      <c r="AU276" s="8">
        <v>6294.5</v>
      </c>
      <c r="AV276" s="8"/>
      <c r="AW276" s="8"/>
      <c r="AX276" s="8"/>
      <c r="AY276" s="8"/>
      <c r="AZ276" s="8"/>
      <c r="BA276" s="8"/>
      <c r="BB276" s="8">
        <v>8910.6</v>
      </c>
      <c r="BC276" s="8"/>
      <c r="BD276" s="8"/>
      <c r="BE276" s="8"/>
      <c r="BF276" s="8"/>
      <c r="BG276" s="8"/>
      <c r="BH276" s="8">
        <v>8910.6</v>
      </c>
      <c r="BI276" s="8"/>
      <c r="BJ276" s="8"/>
      <c r="BK276" s="8">
        <v>8910.6</v>
      </c>
      <c r="BL276" s="8"/>
      <c r="BM276" s="8"/>
      <c r="BN276" s="8"/>
      <c r="BO276" s="8"/>
      <c r="BP276" s="8">
        <v>9441</v>
      </c>
      <c r="BQ276" s="8"/>
      <c r="BR276" s="11"/>
    </row>
    <row r="277" spans="1:70" ht="299.25" x14ac:dyDescent="0.25">
      <c r="A277" s="17" t="s">
        <v>317</v>
      </c>
      <c r="B277" s="14" t="s">
        <v>311</v>
      </c>
      <c r="C277" s="14" t="s">
        <v>204</v>
      </c>
      <c r="D277" s="14" t="s">
        <v>36</v>
      </c>
      <c r="E277" s="14" t="s">
        <v>318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14"/>
      <c r="U277" s="4"/>
      <c r="V277" s="5"/>
      <c r="W277" s="5"/>
      <c r="X277" s="5"/>
      <c r="Y277" s="5"/>
      <c r="Z277" s="3"/>
      <c r="AA277" s="8">
        <v>4144.6000000000004</v>
      </c>
      <c r="AB277" s="8"/>
      <c r="AC277" s="8"/>
      <c r="AD277" s="8">
        <v>4170.8</v>
      </c>
      <c r="AE277" s="8">
        <v>4144.6000000000004</v>
      </c>
      <c r="AF277" s="8"/>
      <c r="AG277" s="8"/>
      <c r="AH277" s="8"/>
      <c r="AI277" s="8"/>
      <c r="AJ277" s="8"/>
      <c r="AK277" s="8"/>
      <c r="AL277" s="8">
        <v>26.2</v>
      </c>
      <c r="AM277" s="8"/>
      <c r="AN277" s="8">
        <v>26.2</v>
      </c>
      <c r="AO277" s="8"/>
      <c r="AP277" s="8"/>
      <c r="AQ277" s="8"/>
      <c r="AR277" s="32">
        <f>AR278</f>
        <v>4170.8</v>
      </c>
      <c r="AS277" s="8"/>
      <c r="AT277" s="8">
        <v>4170.8</v>
      </c>
      <c r="AU277" s="8"/>
      <c r="AV277" s="8"/>
      <c r="AW277" s="8">
        <v>4326.3999999999996</v>
      </c>
      <c r="AX277" s="8"/>
      <c r="AY277" s="8"/>
      <c r="AZ277" s="8">
        <v>4326.3999999999996</v>
      </c>
      <c r="BA277" s="8">
        <v>4326.3999999999996</v>
      </c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>
        <v>4500.3999999999996</v>
      </c>
      <c r="BP277" s="8"/>
      <c r="BQ277" s="8"/>
      <c r="BR277" s="11"/>
    </row>
    <row r="278" spans="1:70" ht="330.75" x14ac:dyDescent="0.25">
      <c r="A278" s="18" t="s">
        <v>319</v>
      </c>
      <c r="B278" s="16" t="s">
        <v>311</v>
      </c>
      <c r="C278" s="16" t="s">
        <v>204</v>
      </c>
      <c r="D278" s="16" t="s">
        <v>36</v>
      </c>
      <c r="E278" s="16" t="s">
        <v>318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16" t="s">
        <v>253</v>
      </c>
      <c r="U278" s="4"/>
      <c r="V278" s="5"/>
      <c r="W278" s="5"/>
      <c r="X278" s="5"/>
      <c r="Y278" s="5"/>
      <c r="Z278" s="3"/>
      <c r="AA278" s="8">
        <v>4144.6000000000004</v>
      </c>
      <c r="AB278" s="8"/>
      <c r="AC278" s="8"/>
      <c r="AD278" s="8">
        <v>4170.8</v>
      </c>
      <c r="AE278" s="8">
        <v>4144.6000000000004</v>
      </c>
      <c r="AF278" s="8"/>
      <c r="AG278" s="8"/>
      <c r="AH278" s="8"/>
      <c r="AI278" s="8"/>
      <c r="AJ278" s="8"/>
      <c r="AK278" s="8"/>
      <c r="AL278" s="8">
        <v>26.2</v>
      </c>
      <c r="AM278" s="8"/>
      <c r="AN278" s="8">
        <v>26.2</v>
      </c>
      <c r="AO278" s="8"/>
      <c r="AP278" s="8"/>
      <c r="AQ278" s="8"/>
      <c r="AR278" s="42">
        <v>4170.8</v>
      </c>
      <c r="AS278" s="8"/>
      <c r="AT278" s="8">
        <v>4170.8</v>
      </c>
      <c r="AU278" s="8"/>
      <c r="AV278" s="8"/>
      <c r="AW278" s="8">
        <v>4326.3999999999996</v>
      </c>
      <c r="AX278" s="8"/>
      <c r="AY278" s="8"/>
      <c r="AZ278" s="8">
        <v>4326.3999999999996</v>
      </c>
      <c r="BA278" s="8">
        <v>4326.3999999999996</v>
      </c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>
        <v>4500.3999999999996</v>
      </c>
      <c r="BP278" s="8"/>
      <c r="BQ278" s="8"/>
      <c r="BR278" s="11"/>
    </row>
    <row r="279" spans="1:70" ht="47.25" x14ac:dyDescent="0.25">
      <c r="A279" s="13" t="s">
        <v>364</v>
      </c>
      <c r="B279" s="14" t="s">
        <v>311</v>
      </c>
      <c r="C279" s="14" t="s">
        <v>204</v>
      </c>
      <c r="D279" s="14" t="s">
        <v>36</v>
      </c>
      <c r="E279" s="14" t="s">
        <v>365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14"/>
      <c r="U279" s="4"/>
      <c r="V279" s="5"/>
      <c r="W279" s="5"/>
      <c r="X279" s="5"/>
      <c r="Y279" s="5"/>
      <c r="Z279" s="3"/>
      <c r="AA279" s="8"/>
      <c r="AB279" s="8"/>
      <c r="AC279" s="8"/>
      <c r="AD279" s="8"/>
      <c r="AE279" s="8"/>
      <c r="AF279" s="8">
        <v>50</v>
      </c>
      <c r="AG279" s="8"/>
      <c r="AH279" s="8"/>
      <c r="AI279" s="8"/>
      <c r="AJ279" s="8"/>
      <c r="AK279" s="8"/>
      <c r="AL279" s="8">
        <v>50</v>
      </c>
      <c r="AM279" s="8"/>
      <c r="AN279" s="8"/>
      <c r="AO279" s="8">
        <v>50</v>
      </c>
      <c r="AP279" s="8"/>
      <c r="AQ279" s="8"/>
      <c r="AR279" s="32">
        <f>AR280</f>
        <v>50</v>
      </c>
      <c r="AS279" s="8"/>
      <c r="AT279" s="8"/>
      <c r="AU279" s="8">
        <v>50</v>
      </c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11"/>
    </row>
    <row r="280" spans="1:70" ht="63" x14ac:dyDescent="0.25">
      <c r="A280" s="15" t="s">
        <v>366</v>
      </c>
      <c r="B280" s="16" t="s">
        <v>311</v>
      </c>
      <c r="C280" s="16" t="s">
        <v>204</v>
      </c>
      <c r="D280" s="16" t="s">
        <v>36</v>
      </c>
      <c r="E280" s="16" t="s">
        <v>365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16" t="s">
        <v>253</v>
      </c>
      <c r="U280" s="4"/>
      <c r="V280" s="5"/>
      <c r="W280" s="5"/>
      <c r="X280" s="5"/>
      <c r="Y280" s="5"/>
      <c r="Z280" s="3"/>
      <c r="AA280" s="8"/>
      <c r="AB280" s="8"/>
      <c r="AC280" s="8"/>
      <c r="AD280" s="8"/>
      <c r="AE280" s="8"/>
      <c r="AF280" s="8">
        <v>50</v>
      </c>
      <c r="AG280" s="8"/>
      <c r="AH280" s="8"/>
      <c r="AI280" s="8"/>
      <c r="AJ280" s="8"/>
      <c r="AK280" s="8"/>
      <c r="AL280" s="8">
        <v>50</v>
      </c>
      <c r="AM280" s="8"/>
      <c r="AN280" s="8"/>
      <c r="AO280" s="8">
        <v>50</v>
      </c>
      <c r="AP280" s="8"/>
      <c r="AQ280" s="8"/>
      <c r="AR280" s="42">
        <v>50</v>
      </c>
      <c r="AS280" s="8"/>
      <c r="AT280" s="8"/>
      <c r="AU280" s="8">
        <v>50</v>
      </c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11"/>
    </row>
    <row r="281" spans="1:70" ht="47.25" x14ac:dyDescent="0.25">
      <c r="A281" s="13" t="s">
        <v>257</v>
      </c>
      <c r="B281" s="14" t="s">
        <v>311</v>
      </c>
      <c r="C281" s="14" t="s">
        <v>204</v>
      </c>
      <c r="D281" s="14" t="s">
        <v>36</v>
      </c>
      <c r="E281" s="14" t="s">
        <v>258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14"/>
      <c r="U281" s="4"/>
      <c r="V281" s="5"/>
      <c r="W281" s="5"/>
      <c r="X281" s="5"/>
      <c r="Y281" s="5"/>
      <c r="Z281" s="3"/>
      <c r="AA281" s="8"/>
      <c r="AB281" s="8"/>
      <c r="AC281" s="8"/>
      <c r="AD281" s="8">
        <v>150</v>
      </c>
      <c r="AE281" s="8"/>
      <c r="AF281" s="8"/>
      <c r="AG281" s="8"/>
      <c r="AH281" s="8"/>
      <c r="AI281" s="8"/>
      <c r="AJ281" s="8"/>
      <c r="AK281" s="8"/>
      <c r="AL281" s="8">
        <v>150</v>
      </c>
      <c r="AM281" s="8"/>
      <c r="AN281" s="8">
        <v>150</v>
      </c>
      <c r="AO281" s="8"/>
      <c r="AP281" s="8"/>
      <c r="AQ281" s="8"/>
      <c r="AR281" s="32">
        <f>AR282</f>
        <v>150</v>
      </c>
      <c r="AS281" s="8"/>
      <c r="AT281" s="8">
        <v>150</v>
      </c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11"/>
    </row>
    <row r="282" spans="1:70" ht="63" x14ac:dyDescent="0.25">
      <c r="A282" s="15" t="s">
        <v>259</v>
      </c>
      <c r="B282" s="16" t="s">
        <v>311</v>
      </c>
      <c r="C282" s="16" t="s">
        <v>204</v>
      </c>
      <c r="D282" s="16" t="s">
        <v>36</v>
      </c>
      <c r="E282" s="16" t="s">
        <v>258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16" t="s">
        <v>253</v>
      </c>
      <c r="U282" s="4"/>
      <c r="V282" s="5"/>
      <c r="W282" s="5"/>
      <c r="X282" s="5"/>
      <c r="Y282" s="5"/>
      <c r="Z282" s="3"/>
      <c r="AA282" s="8"/>
      <c r="AB282" s="8"/>
      <c r="AC282" s="8"/>
      <c r="AD282" s="8">
        <v>150</v>
      </c>
      <c r="AE282" s="8"/>
      <c r="AF282" s="8"/>
      <c r="AG282" s="8"/>
      <c r="AH282" s="8"/>
      <c r="AI282" s="8"/>
      <c r="AJ282" s="8"/>
      <c r="AK282" s="8"/>
      <c r="AL282" s="8">
        <v>150</v>
      </c>
      <c r="AM282" s="8"/>
      <c r="AN282" s="8">
        <v>150</v>
      </c>
      <c r="AO282" s="8"/>
      <c r="AP282" s="8"/>
      <c r="AQ282" s="8"/>
      <c r="AR282" s="42">
        <v>150</v>
      </c>
      <c r="AS282" s="8"/>
      <c r="AT282" s="8">
        <v>150</v>
      </c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11"/>
    </row>
    <row r="283" spans="1:70" ht="47.25" x14ac:dyDescent="0.25">
      <c r="A283" s="13" t="s">
        <v>77</v>
      </c>
      <c r="B283" s="14" t="s">
        <v>311</v>
      </c>
      <c r="C283" s="14" t="s">
        <v>204</v>
      </c>
      <c r="D283" s="14" t="s">
        <v>36</v>
      </c>
      <c r="E283" s="14" t="s">
        <v>78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14"/>
      <c r="U283" s="4"/>
      <c r="V283" s="5"/>
      <c r="W283" s="5"/>
      <c r="X283" s="5"/>
      <c r="Y283" s="5"/>
      <c r="Z283" s="3"/>
      <c r="AA283" s="8"/>
      <c r="AB283" s="8"/>
      <c r="AC283" s="8"/>
      <c r="AD283" s="8"/>
      <c r="AE283" s="8"/>
      <c r="AF283" s="8">
        <v>101</v>
      </c>
      <c r="AG283" s="8"/>
      <c r="AH283" s="8"/>
      <c r="AI283" s="8"/>
      <c r="AJ283" s="8"/>
      <c r="AK283" s="8"/>
      <c r="AL283" s="8">
        <v>101</v>
      </c>
      <c r="AM283" s="8"/>
      <c r="AN283" s="8"/>
      <c r="AO283" s="8">
        <v>101</v>
      </c>
      <c r="AP283" s="8"/>
      <c r="AQ283" s="8"/>
      <c r="AR283" s="32">
        <f>AR284</f>
        <v>101</v>
      </c>
      <c r="AS283" s="8"/>
      <c r="AT283" s="8"/>
      <c r="AU283" s="8">
        <v>101</v>
      </c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11"/>
    </row>
    <row r="284" spans="1:70" ht="63" x14ac:dyDescent="0.25">
      <c r="A284" s="15" t="s">
        <v>320</v>
      </c>
      <c r="B284" s="16" t="s">
        <v>311</v>
      </c>
      <c r="C284" s="16" t="s">
        <v>204</v>
      </c>
      <c r="D284" s="16" t="s">
        <v>36</v>
      </c>
      <c r="E284" s="16" t="s">
        <v>78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16" t="s">
        <v>253</v>
      </c>
      <c r="U284" s="4"/>
      <c r="V284" s="5"/>
      <c r="W284" s="5"/>
      <c r="X284" s="5"/>
      <c r="Y284" s="5"/>
      <c r="Z284" s="3"/>
      <c r="AA284" s="8"/>
      <c r="AB284" s="8"/>
      <c r="AC284" s="8"/>
      <c r="AD284" s="8"/>
      <c r="AE284" s="8"/>
      <c r="AF284" s="8">
        <v>101</v>
      </c>
      <c r="AG284" s="8"/>
      <c r="AH284" s="8"/>
      <c r="AI284" s="8"/>
      <c r="AJ284" s="8"/>
      <c r="AK284" s="8"/>
      <c r="AL284" s="8">
        <v>101</v>
      </c>
      <c r="AM284" s="8"/>
      <c r="AN284" s="8"/>
      <c r="AO284" s="8">
        <v>101</v>
      </c>
      <c r="AP284" s="8"/>
      <c r="AQ284" s="8"/>
      <c r="AR284" s="42">
        <v>101</v>
      </c>
      <c r="AS284" s="8"/>
      <c r="AT284" s="8"/>
      <c r="AU284" s="8">
        <v>101</v>
      </c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11"/>
    </row>
    <row r="285" spans="1:70" ht="47.25" x14ac:dyDescent="0.25">
      <c r="A285" s="13" t="s">
        <v>254</v>
      </c>
      <c r="B285" s="14" t="s">
        <v>311</v>
      </c>
      <c r="C285" s="14" t="s">
        <v>204</v>
      </c>
      <c r="D285" s="14" t="s">
        <v>118</v>
      </c>
      <c r="E285" s="14" t="s">
        <v>316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14"/>
      <c r="U285" s="4"/>
      <c r="V285" s="5"/>
      <c r="W285" s="5"/>
      <c r="X285" s="5"/>
      <c r="Y285" s="5"/>
      <c r="Z285" s="3"/>
      <c r="AA285" s="8"/>
      <c r="AB285" s="8"/>
      <c r="AC285" s="8"/>
      <c r="AD285" s="8"/>
      <c r="AE285" s="8"/>
      <c r="AF285" s="8">
        <v>5452.6</v>
      </c>
      <c r="AG285" s="8"/>
      <c r="AH285" s="8"/>
      <c r="AI285" s="8"/>
      <c r="AJ285" s="8"/>
      <c r="AK285" s="8"/>
      <c r="AL285" s="8">
        <v>5452.6</v>
      </c>
      <c r="AM285" s="8"/>
      <c r="AN285" s="8"/>
      <c r="AO285" s="8">
        <v>5452.6</v>
      </c>
      <c r="AP285" s="8"/>
      <c r="AQ285" s="8"/>
      <c r="AR285" s="32">
        <f>AR286</f>
        <v>5452.6</v>
      </c>
      <c r="AS285" s="8"/>
      <c r="AT285" s="8"/>
      <c r="AU285" s="8">
        <v>5452.6</v>
      </c>
      <c r="AV285" s="8"/>
      <c r="AW285" s="8"/>
      <c r="AX285" s="8"/>
      <c r="AY285" s="8"/>
      <c r="AZ285" s="8"/>
      <c r="BA285" s="8"/>
      <c r="BB285" s="8">
        <v>8063.5</v>
      </c>
      <c r="BC285" s="8"/>
      <c r="BD285" s="8"/>
      <c r="BE285" s="8"/>
      <c r="BF285" s="8"/>
      <c r="BG285" s="8"/>
      <c r="BH285" s="8">
        <v>8063.5</v>
      </c>
      <c r="BI285" s="8"/>
      <c r="BJ285" s="8"/>
      <c r="BK285" s="8">
        <v>8063.5</v>
      </c>
      <c r="BL285" s="8"/>
      <c r="BM285" s="8"/>
      <c r="BN285" s="8"/>
      <c r="BO285" s="8"/>
      <c r="BP285" s="8">
        <v>1500</v>
      </c>
      <c r="BQ285" s="8"/>
      <c r="BR285" s="11"/>
    </row>
    <row r="286" spans="1:70" ht="63" x14ac:dyDescent="0.25">
      <c r="A286" s="15" t="s">
        <v>256</v>
      </c>
      <c r="B286" s="16" t="s">
        <v>311</v>
      </c>
      <c r="C286" s="16" t="s">
        <v>204</v>
      </c>
      <c r="D286" s="16" t="s">
        <v>118</v>
      </c>
      <c r="E286" s="16" t="s">
        <v>316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16" t="s">
        <v>253</v>
      </c>
      <c r="U286" s="4"/>
      <c r="V286" s="5"/>
      <c r="W286" s="5"/>
      <c r="X286" s="5"/>
      <c r="Y286" s="5"/>
      <c r="Z286" s="3"/>
      <c r="AA286" s="8"/>
      <c r="AB286" s="8"/>
      <c r="AC286" s="8"/>
      <c r="AD286" s="8"/>
      <c r="AE286" s="8"/>
      <c r="AF286" s="8">
        <v>5452.6</v>
      </c>
      <c r="AG286" s="8"/>
      <c r="AH286" s="8"/>
      <c r="AI286" s="8"/>
      <c r="AJ286" s="8"/>
      <c r="AK286" s="8"/>
      <c r="AL286" s="8">
        <v>5452.6</v>
      </c>
      <c r="AM286" s="8"/>
      <c r="AN286" s="8"/>
      <c r="AO286" s="8">
        <v>5452.6</v>
      </c>
      <c r="AP286" s="8"/>
      <c r="AQ286" s="8"/>
      <c r="AR286" s="42">
        <v>5452.6</v>
      </c>
      <c r="AS286" s="8"/>
      <c r="AT286" s="8"/>
      <c r="AU286" s="8">
        <v>5452.6</v>
      </c>
      <c r="AV286" s="8"/>
      <c r="AW286" s="8"/>
      <c r="AX286" s="8"/>
      <c r="AY286" s="8"/>
      <c r="AZ286" s="8"/>
      <c r="BA286" s="8"/>
      <c r="BB286" s="8">
        <v>8063.5</v>
      </c>
      <c r="BC286" s="8"/>
      <c r="BD286" s="8"/>
      <c r="BE286" s="8"/>
      <c r="BF286" s="8"/>
      <c r="BG286" s="8"/>
      <c r="BH286" s="8">
        <v>8063.5</v>
      </c>
      <c r="BI286" s="8"/>
      <c r="BJ286" s="8"/>
      <c r="BK286" s="8">
        <v>8063.5</v>
      </c>
      <c r="BL286" s="8"/>
      <c r="BM286" s="8"/>
      <c r="BN286" s="8"/>
      <c r="BO286" s="8"/>
      <c r="BP286" s="8">
        <v>1500</v>
      </c>
      <c r="BQ286" s="8"/>
      <c r="BR286" s="11"/>
    </row>
    <row r="287" spans="1:70" ht="31.5" x14ac:dyDescent="0.25">
      <c r="A287" s="13" t="s">
        <v>367</v>
      </c>
      <c r="B287" s="14" t="s">
        <v>311</v>
      </c>
      <c r="C287" s="14" t="s">
        <v>204</v>
      </c>
      <c r="D287" s="14" t="s">
        <v>118</v>
      </c>
      <c r="E287" s="14" t="s">
        <v>368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14"/>
      <c r="U287" s="4"/>
      <c r="V287" s="5"/>
      <c r="W287" s="5"/>
      <c r="X287" s="5"/>
      <c r="Y287" s="5"/>
      <c r="Z287" s="3"/>
      <c r="AA287" s="8">
        <v>3478.3</v>
      </c>
      <c r="AB287" s="8"/>
      <c r="AC287" s="8"/>
      <c r="AD287" s="8">
        <v>3266.1</v>
      </c>
      <c r="AE287" s="8">
        <v>3266.1</v>
      </c>
      <c r="AF287" s="8">
        <v>212.2</v>
      </c>
      <c r="AG287" s="8">
        <v>212.2</v>
      </c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32">
        <f>AR288</f>
        <v>3478.3</v>
      </c>
      <c r="AS287" s="8"/>
      <c r="AT287" s="8">
        <v>3266.1</v>
      </c>
      <c r="AU287" s="8">
        <v>212.2</v>
      </c>
      <c r="AV287" s="8"/>
      <c r="AW287" s="8">
        <v>3617.4</v>
      </c>
      <c r="AX287" s="8"/>
      <c r="AY287" s="8"/>
      <c r="AZ287" s="8">
        <v>3396.7</v>
      </c>
      <c r="BA287" s="8">
        <v>3396.7</v>
      </c>
      <c r="BB287" s="8">
        <v>220.7</v>
      </c>
      <c r="BC287" s="8">
        <v>220.7</v>
      </c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>
        <v>3498.8</v>
      </c>
      <c r="BP287" s="8">
        <v>263.3</v>
      </c>
      <c r="BQ287" s="8"/>
      <c r="BR287" s="11"/>
    </row>
    <row r="288" spans="1:70" ht="47.25" x14ac:dyDescent="0.25">
      <c r="A288" s="15" t="s">
        <v>369</v>
      </c>
      <c r="B288" s="16" t="s">
        <v>311</v>
      </c>
      <c r="C288" s="16" t="s">
        <v>204</v>
      </c>
      <c r="D288" s="16" t="s">
        <v>118</v>
      </c>
      <c r="E288" s="16" t="s">
        <v>368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16" t="s">
        <v>253</v>
      </c>
      <c r="U288" s="4"/>
      <c r="V288" s="5"/>
      <c r="W288" s="5"/>
      <c r="X288" s="5"/>
      <c r="Y288" s="5"/>
      <c r="Z288" s="3"/>
      <c r="AA288" s="8">
        <v>3478.3</v>
      </c>
      <c r="AB288" s="8"/>
      <c r="AC288" s="8"/>
      <c r="AD288" s="8">
        <v>3266.1</v>
      </c>
      <c r="AE288" s="8">
        <v>3266.1</v>
      </c>
      <c r="AF288" s="8">
        <v>212.2</v>
      </c>
      <c r="AG288" s="8">
        <v>212.2</v>
      </c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42">
        <v>3478.3</v>
      </c>
      <c r="AS288" s="8"/>
      <c r="AT288" s="8">
        <v>3266.1</v>
      </c>
      <c r="AU288" s="8">
        <v>212.2</v>
      </c>
      <c r="AV288" s="8"/>
      <c r="AW288" s="8">
        <v>3617.4</v>
      </c>
      <c r="AX288" s="8"/>
      <c r="AY288" s="8"/>
      <c r="AZ288" s="8">
        <v>3396.7</v>
      </c>
      <c r="BA288" s="8">
        <v>3396.7</v>
      </c>
      <c r="BB288" s="8">
        <v>220.7</v>
      </c>
      <c r="BC288" s="8">
        <v>220.7</v>
      </c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>
        <v>3498.8</v>
      </c>
      <c r="BP288" s="8">
        <v>263.3</v>
      </c>
      <c r="BQ288" s="8"/>
      <c r="BR288" s="11"/>
    </row>
    <row r="289" spans="1:70" ht="47.25" x14ac:dyDescent="0.25">
      <c r="A289" s="13" t="s">
        <v>37</v>
      </c>
      <c r="B289" s="14" t="s">
        <v>311</v>
      </c>
      <c r="C289" s="14" t="s">
        <v>204</v>
      </c>
      <c r="D289" s="14" t="s">
        <v>118</v>
      </c>
      <c r="E289" s="14" t="s">
        <v>370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14"/>
      <c r="U289" s="4"/>
      <c r="V289" s="5"/>
      <c r="W289" s="5"/>
      <c r="X289" s="5"/>
      <c r="Y289" s="5"/>
      <c r="Z289" s="3"/>
      <c r="AA289" s="8">
        <v>6905.7</v>
      </c>
      <c r="AB289" s="8"/>
      <c r="AC289" s="8"/>
      <c r="AD289" s="8"/>
      <c r="AE289" s="8"/>
      <c r="AF289" s="8">
        <v>6247.6</v>
      </c>
      <c r="AG289" s="8">
        <v>6905.7</v>
      </c>
      <c r="AH289" s="8"/>
      <c r="AI289" s="8"/>
      <c r="AJ289" s="8"/>
      <c r="AK289" s="8"/>
      <c r="AL289" s="8">
        <v>-658.1</v>
      </c>
      <c r="AM289" s="8"/>
      <c r="AN289" s="8"/>
      <c r="AO289" s="8">
        <v>-658.1</v>
      </c>
      <c r="AP289" s="8"/>
      <c r="AQ289" s="8"/>
      <c r="AR289" s="32">
        <f>AR290</f>
        <v>6237.1</v>
      </c>
      <c r="AS289" s="8"/>
      <c r="AT289" s="8"/>
      <c r="AU289" s="8">
        <v>6247.6</v>
      </c>
      <c r="AV289" s="8"/>
      <c r="AW289" s="8">
        <v>5583.3</v>
      </c>
      <c r="AX289" s="8"/>
      <c r="AY289" s="8"/>
      <c r="AZ289" s="8"/>
      <c r="BA289" s="8"/>
      <c r="BB289" s="8">
        <v>5583.3</v>
      </c>
      <c r="BC289" s="8">
        <v>5583.3</v>
      </c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>
        <v>5583.3</v>
      </c>
      <c r="BQ289" s="8"/>
      <c r="BR289" s="11"/>
    </row>
    <row r="290" spans="1:70" ht="94.5" x14ac:dyDescent="0.25">
      <c r="A290" s="15" t="s">
        <v>39</v>
      </c>
      <c r="B290" s="16" t="s">
        <v>311</v>
      </c>
      <c r="C290" s="16" t="s">
        <v>204</v>
      </c>
      <c r="D290" s="16" t="s">
        <v>118</v>
      </c>
      <c r="E290" s="16" t="s">
        <v>370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16" t="s">
        <v>40</v>
      </c>
      <c r="U290" s="4"/>
      <c r="V290" s="5"/>
      <c r="W290" s="5"/>
      <c r="X290" s="5"/>
      <c r="Y290" s="5"/>
      <c r="Z290" s="3"/>
      <c r="AA290" s="8">
        <v>6905.7</v>
      </c>
      <c r="AB290" s="8"/>
      <c r="AC290" s="8"/>
      <c r="AD290" s="8"/>
      <c r="AE290" s="8"/>
      <c r="AF290" s="8">
        <v>6247.6</v>
      </c>
      <c r="AG290" s="8">
        <v>6905.7</v>
      </c>
      <c r="AH290" s="8"/>
      <c r="AI290" s="8"/>
      <c r="AJ290" s="8"/>
      <c r="AK290" s="8"/>
      <c r="AL290" s="8">
        <v>-658.1</v>
      </c>
      <c r="AM290" s="8"/>
      <c r="AN290" s="8"/>
      <c r="AO290" s="8">
        <v>-658.1</v>
      </c>
      <c r="AP290" s="8"/>
      <c r="AQ290" s="8"/>
      <c r="AR290" s="42">
        <v>6237.1</v>
      </c>
      <c r="AS290" s="8"/>
      <c r="AT290" s="8"/>
      <c r="AU290" s="8">
        <v>6247.6</v>
      </c>
      <c r="AV290" s="8"/>
      <c r="AW290" s="8">
        <v>5583.3</v>
      </c>
      <c r="AX290" s="8"/>
      <c r="AY290" s="8"/>
      <c r="AZ290" s="8"/>
      <c r="BA290" s="8"/>
      <c r="BB290" s="8">
        <v>5583.3</v>
      </c>
      <c r="BC290" s="8">
        <v>5583.3</v>
      </c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>
        <v>5583.3</v>
      </c>
      <c r="BQ290" s="8"/>
      <c r="BR290" s="11"/>
    </row>
    <row r="291" spans="1:70" ht="47.25" x14ac:dyDescent="0.25">
      <c r="A291" s="13" t="s">
        <v>53</v>
      </c>
      <c r="B291" s="14" t="s">
        <v>311</v>
      </c>
      <c r="C291" s="14" t="s">
        <v>204</v>
      </c>
      <c r="D291" s="14" t="s">
        <v>118</v>
      </c>
      <c r="E291" s="14" t="s">
        <v>371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14"/>
      <c r="U291" s="4"/>
      <c r="V291" s="5"/>
      <c r="W291" s="5"/>
      <c r="X291" s="5"/>
      <c r="Y291" s="5"/>
      <c r="Z291" s="3"/>
      <c r="AA291" s="8">
        <v>309.2</v>
      </c>
      <c r="AB291" s="8"/>
      <c r="AC291" s="8"/>
      <c r="AD291" s="8"/>
      <c r="AE291" s="8"/>
      <c r="AF291" s="8">
        <v>561.5</v>
      </c>
      <c r="AG291" s="8">
        <v>309.2</v>
      </c>
      <c r="AH291" s="8"/>
      <c r="AI291" s="8"/>
      <c r="AJ291" s="8"/>
      <c r="AK291" s="8"/>
      <c r="AL291" s="8">
        <v>252.3</v>
      </c>
      <c r="AM291" s="8"/>
      <c r="AN291" s="8"/>
      <c r="AO291" s="8">
        <v>252.3</v>
      </c>
      <c r="AP291" s="8"/>
      <c r="AQ291" s="8"/>
      <c r="AR291" s="32">
        <f>AR292+AR293</f>
        <v>538.6</v>
      </c>
      <c r="AS291" s="8"/>
      <c r="AT291" s="8"/>
      <c r="AU291" s="8">
        <v>561.5</v>
      </c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11"/>
    </row>
    <row r="292" spans="1:70" ht="94.5" x14ac:dyDescent="0.25">
      <c r="A292" s="15" t="s">
        <v>56</v>
      </c>
      <c r="B292" s="16" t="s">
        <v>311</v>
      </c>
      <c r="C292" s="16" t="s">
        <v>204</v>
      </c>
      <c r="D292" s="16" t="s">
        <v>118</v>
      </c>
      <c r="E292" s="16" t="s">
        <v>371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16" t="s">
        <v>44</v>
      </c>
      <c r="U292" s="4"/>
      <c r="V292" s="5"/>
      <c r="W292" s="5"/>
      <c r="X292" s="5"/>
      <c r="Y292" s="5"/>
      <c r="Z292" s="3"/>
      <c r="AA292" s="8">
        <v>307.60000000000002</v>
      </c>
      <c r="AB292" s="8"/>
      <c r="AC292" s="8"/>
      <c r="AD292" s="8"/>
      <c r="AE292" s="8"/>
      <c r="AF292" s="8">
        <v>559.9</v>
      </c>
      <c r="AG292" s="8">
        <v>307.60000000000002</v>
      </c>
      <c r="AH292" s="8"/>
      <c r="AI292" s="8"/>
      <c r="AJ292" s="8"/>
      <c r="AK292" s="8"/>
      <c r="AL292" s="8">
        <v>252.3</v>
      </c>
      <c r="AM292" s="8"/>
      <c r="AN292" s="8"/>
      <c r="AO292" s="8">
        <v>252.3</v>
      </c>
      <c r="AP292" s="8"/>
      <c r="AQ292" s="8"/>
      <c r="AR292" s="42">
        <v>537</v>
      </c>
      <c r="AS292" s="8"/>
      <c r="AT292" s="8"/>
      <c r="AU292" s="8">
        <v>559.9</v>
      </c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11"/>
    </row>
    <row r="293" spans="1:70" ht="63" x14ac:dyDescent="0.25">
      <c r="A293" s="15" t="s">
        <v>303</v>
      </c>
      <c r="B293" s="16" t="s">
        <v>311</v>
      </c>
      <c r="C293" s="16" t="s">
        <v>204</v>
      </c>
      <c r="D293" s="16" t="s">
        <v>118</v>
      </c>
      <c r="E293" s="16" t="s">
        <v>371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16" t="s">
        <v>117</v>
      </c>
      <c r="U293" s="4"/>
      <c r="V293" s="5"/>
      <c r="W293" s="5"/>
      <c r="X293" s="5"/>
      <c r="Y293" s="5"/>
      <c r="Z293" s="3"/>
      <c r="AA293" s="8">
        <v>1.6</v>
      </c>
      <c r="AB293" s="8"/>
      <c r="AC293" s="8"/>
      <c r="AD293" s="8"/>
      <c r="AE293" s="8"/>
      <c r="AF293" s="8">
        <v>1.6</v>
      </c>
      <c r="AG293" s="8">
        <v>1.6</v>
      </c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42">
        <v>1.6</v>
      </c>
      <c r="AS293" s="8"/>
      <c r="AT293" s="8"/>
      <c r="AU293" s="8">
        <v>1.6</v>
      </c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11"/>
    </row>
    <row r="294" spans="1:70" ht="47.25" x14ac:dyDescent="0.25">
      <c r="A294" s="13" t="s">
        <v>254</v>
      </c>
      <c r="B294" s="14" t="s">
        <v>311</v>
      </c>
      <c r="C294" s="14" t="s">
        <v>204</v>
      </c>
      <c r="D294" s="14" t="s">
        <v>118</v>
      </c>
      <c r="E294" s="14" t="s">
        <v>372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14"/>
      <c r="U294" s="4"/>
      <c r="V294" s="5"/>
      <c r="W294" s="5"/>
      <c r="X294" s="5"/>
      <c r="Y294" s="5"/>
      <c r="Z294" s="3"/>
      <c r="AA294" s="8">
        <v>8233.7999999999993</v>
      </c>
      <c r="AB294" s="8"/>
      <c r="AC294" s="8"/>
      <c r="AD294" s="8"/>
      <c r="AE294" s="8"/>
      <c r="AF294" s="8">
        <v>8993.7999999999993</v>
      </c>
      <c r="AG294" s="8">
        <v>8233.7999999999993</v>
      </c>
      <c r="AH294" s="8"/>
      <c r="AI294" s="8"/>
      <c r="AJ294" s="8"/>
      <c r="AK294" s="8"/>
      <c r="AL294" s="8">
        <v>760</v>
      </c>
      <c r="AM294" s="8"/>
      <c r="AN294" s="8"/>
      <c r="AO294" s="8">
        <v>760</v>
      </c>
      <c r="AP294" s="8"/>
      <c r="AQ294" s="8"/>
      <c r="AR294" s="32">
        <f>AR295</f>
        <v>8993.7999999999993</v>
      </c>
      <c r="AS294" s="8"/>
      <c r="AT294" s="8"/>
      <c r="AU294" s="8">
        <v>8993.7999999999993</v>
      </c>
      <c r="AV294" s="8"/>
      <c r="AW294" s="8">
        <v>6201.7</v>
      </c>
      <c r="AX294" s="8"/>
      <c r="AY294" s="8"/>
      <c r="AZ294" s="8"/>
      <c r="BA294" s="8"/>
      <c r="BB294" s="8">
        <v>6201.7</v>
      </c>
      <c r="BC294" s="8">
        <v>6201.7</v>
      </c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>
        <v>6201.7</v>
      </c>
      <c r="BQ294" s="8"/>
      <c r="BR294" s="11"/>
    </row>
    <row r="295" spans="1:70" ht="63" x14ac:dyDescent="0.25">
      <c r="A295" s="15" t="s">
        <v>373</v>
      </c>
      <c r="B295" s="16" t="s">
        <v>311</v>
      </c>
      <c r="C295" s="16" t="s">
        <v>204</v>
      </c>
      <c r="D295" s="16" t="s">
        <v>118</v>
      </c>
      <c r="E295" s="16" t="s">
        <v>372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16" t="s">
        <v>363</v>
      </c>
      <c r="U295" s="4"/>
      <c r="V295" s="5"/>
      <c r="W295" s="5"/>
      <c r="X295" s="5"/>
      <c r="Y295" s="5"/>
      <c r="Z295" s="3"/>
      <c r="AA295" s="8">
        <v>8233.7999999999993</v>
      </c>
      <c r="AB295" s="8"/>
      <c r="AC295" s="8"/>
      <c r="AD295" s="8"/>
      <c r="AE295" s="8"/>
      <c r="AF295" s="8">
        <v>8993.7999999999993</v>
      </c>
      <c r="AG295" s="8">
        <v>8233.7999999999993</v>
      </c>
      <c r="AH295" s="8"/>
      <c r="AI295" s="8"/>
      <c r="AJ295" s="8"/>
      <c r="AK295" s="8"/>
      <c r="AL295" s="8">
        <v>760</v>
      </c>
      <c r="AM295" s="8"/>
      <c r="AN295" s="8"/>
      <c r="AO295" s="8">
        <v>760</v>
      </c>
      <c r="AP295" s="8"/>
      <c r="AQ295" s="8"/>
      <c r="AR295" s="42">
        <v>8993.7999999999993</v>
      </c>
      <c r="AS295" s="8"/>
      <c r="AT295" s="8"/>
      <c r="AU295" s="8">
        <v>8993.7999999999993</v>
      </c>
      <c r="AV295" s="8"/>
      <c r="AW295" s="8">
        <v>6201.7</v>
      </c>
      <c r="AX295" s="8"/>
      <c r="AY295" s="8"/>
      <c r="AZ295" s="8"/>
      <c r="BA295" s="8"/>
      <c r="BB295" s="8">
        <v>6201.7</v>
      </c>
      <c r="BC295" s="8">
        <v>6201.7</v>
      </c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>
        <v>6201.7</v>
      </c>
      <c r="BQ295" s="8"/>
      <c r="BR295" s="11"/>
    </row>
    <row r="296" spans="1:70" ht="110.25" x14ac:dyDescent="0.25">
      <c r="A296" s="13" t="s">
        <v>374</v>
      </c>
      <c r="B296" s="14" t="s">
        <v>311</v>
      </c>
      <c r="C296" s="14" t="s">
        <v>204</v>
      </c>
      <c r="D296" s="14" t="s">
        <v>118</v>
      </c>
      <c r="E296" s="14" t="s">
        <v>375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14"/>
      <c r="U296" s="4"/>
      <c r="V296" s="5"/>
      <c r="W296" s="5"/>
      <c r="X296" s="5"/>
      <c r="Y296" s="5"/>
      <c r="Z296" s="3"/>
      <c r="AA296" s="8">
        <v>1670.4</v>
      </c>
      <c r="AB296" s="8"/>
      <c r="AC296" s="8"/>
      <c r="AD296" s="8">
        <v>1683</v>
      </c>
      <c r="AE296" s="8">
        <v>1670.4</v>
      </c>
      <c r="AF296" s="8"/>
      <c r="AG296" s="8"/>
      <c r="AH296" s="8"/>
      <c r="AI296" s="8"/>
      <c r="AJ296" s="8"/>
      <c r="AK296" s="8"/>
      <c r="AL296" s="8">
        <v>12.6</v>
      </c>
      <c r="AM296" s="8"/>
      <c r="AN296" s="8">
        <v>12.6</v>
      </c>
      <c r="AO296" s="8"/>
      <c r="AP296" s="8"/>
      <c r="AQ296" s="8"/>
      <c r="AR296" s="32">
        <f>AR297+AR298</f>
        <v>1661.6</v>
      </c>
      <c r="AS296" s="8"/>
      <c r="AT296" s="8">
        <v>1683</v>
      </c>
      <c r="AU296" s="8"/>
      <c r="AV296" s="8"/>
      <c r="AW296" s="8">
        <v>1742.3</v>
      </c>
      <c r="AX296" s="8"/>
      <c r="AY296" s="8"/>
      <c r="AZ296" s="8">
        <v>1742.3</v>
      </c>
      <c r="BA296" s="8">
        <v>1742.3</v>
      </c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>
        <v>1810.9</v>
      </c>
      <c r="BP296" s="8"/>
      <c r="BQ296" s="8"/>
      <c r="BR296" s="11"/>
    </row>
    <row r="297" spans="1:70" ht="157.5" x14ac:dyDescent="0.25">
      <c r="A297" s="18" t="s">
        <v>376</v>
      </c>
      <c r="B297" s="16" t="s">
        <v>311</v>
      </c>
      <c r="C297" s="16" t="s">
        <v>204</v>
      </c>
      <c r="D297" s="16">
        <v>9</v>
      </c>
      <c r="E297" s="16" t="s">
        <v>375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16" t="s">
        <v>40</v>
      </c>
      <c r="U297" s="4"/>
      <c r="V297" s="5"/>
      <c r="W297" s="5"/>
      <c r="X297" s="5"/>
      <c r="Y297" s="5"/>
      <c r="Z297" s="3"/>
      <c r="AA297" s="8">
        <v>1644</v>
      </c>
      <c r="AB297" s="8"/>
      <c r="AC297" s="8"/>
      <c r="AD297" s="8">
        <v>1656.6</v>
      </c>
      <c r="AE297" s="8">
        <v>1644</v>
      </c>
      <c r="AF297" s="8"/>
      <c r="AG297" s="8"/>
      <c r="AH297" s="8"/>
      <c r="AI297" s="8"/>
      <c r="AJ297" s="8"/>
      <c r="AK297" s="8"/>
      <c r="AL297" s="8">
        <v>12.6</v>
      </c>
      <c r="AM297" s="8"/>
      <c r="AN297" s="8">
        <v>12.6</v>
      </c>
      <c r="AO297" s="8"/>
      <c r="AP297" s="8"/>
      <c r="AQ297" s="8"/>
      <c r="AR297" s="42">
        <v>1641.6</v>
      </c>
      <c r="AS297" s="8"/>
      <c r="AT297" s="8">
        <v>1656.6</v>
      </c>
      <c r="AU297" s="8"/>
      <c r="AV297" s="8"/>
      <c r="AW297" s="8">
        <v>1715.9</v>
      </c>
      <c r="AX297" s="8"/>
      <c r="AY297" s="8"/>
      <c r="AZ297" s="8">
        <v>1715.9</v>
      </c>
      <c r="BA297" s="8">
        <v>1715.9</v>
      </c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>
        <v>1784.5</v>
      </c>
      <c r="BP297" s="8"/>
      <c r="BQ297" s="8"/>
      <c r="BR297" s="11"/>
    </row>
    <row r="298" spans="1:70" ht="173.25" x14ac:dyDescent="0.25">
      <c r="A298" s="18" t="s">
        <v>377</v>
      </c>
      <c r="B298" s="16" t="s">
        <v>311</v>
      </c>
      <c r="C298" s="16" t="s">
        <v>204</v>
      </c>
      <c r="D298" s="16" t="s">
        <v>118</v>
      </c>
      <c r="E298" s="16" t="s">
        <v>375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16" t="s">
        <v>44</v>
      </c>
      <c r="U298" s="4"/>
      <c r="V298" s="5"/>
      <c r="W298" s="5"/>
      <c r="X298" s="5"/>
      <c r="Y298" s="5"/>
      <c r="Z298" s="3"/>
      <c r="AA298" s="8">
        <v>26.4</v>
      </c>
      <c r="AB298" s="8"/>
      <c r="AC298" s="8"/>
      <c r="AD298" s="8">
        <v>26.4</v>
      </c>
      <c r="AE298" s="8">
        <v>26.4</v>
      </c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42">
        <v>20</v>
      </c>
      <c r="AS298" s="8"/>
      <c r="AT298" s="8">
        <v>26.4</v>
      </c>
      <c r="AU298" s="8"/>
      <c r="AV298" s="8"/>
      <c r="AW298" s="8">
        <v>26.4</v>
      </c>
      <c r="AX298" s="8"/>
      <c r="AY298" s="8"/>
      <c r="AZ298" s="8">
        <v>26.4</v>
      </c>
      <c r="BA298" s="8">
        <v>26.4</v>
      </c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>
        <v>26.4</v>
      </c>
      <c r="BP298" s="8"/>
      <c r="BQ298" s="8"/>
      <c r="BR298" s="11"/>
    </row>
    <row r="299" spans="1:70" ht="47.25" x14ac:dyDescent="0.25">
      <c r="A299" s="13" t="s">
        <v>257</v>
      </c>
      <c r="B299" s="14" t="s">
        <v>311</v>
      </c>
      <c r="C299" s="14" t="s">
        <v>204</v>
      </c>
      <c r="D299" s="14" t="s">
        <v>118</v>
      </c>
      <c r="E299" s="14" t="s">
        <v>258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14"/>
      <c r="U299" s="4"/>
      <c r="V299" s="5"/>
      <c r="W299" s="5"/>
      <c r="X299" s="5"/>
      <c r="Y299" s="5"/>
      <c r="Z299" s="3"/>
      <c r="AA299" s="8"/>
      <c r="AB299" s="8"/>
      <c r="AC299" s="8"/>
      <c r="AD299" s="8">
        <v>784.7</v>
      </c>
      <c r="AE299" s="8"/>
      <c r="AF299" s="8"/>
      <c r="AG299" s="8"/>
      <c r="AH299" s="8"/>
      <c r="AI299" s="8"/>
      <c r="AJ299" s="8"/>
      <c r="AK299" s="8"/>
      <c r="AL299" s="8">
        <v>784.7</v>
      </c>
      <c r="AM299" s="8"/>
      <c r="AN299" s="8">
        <v>784.7</v>
      </c>
      <c r="AO299" s="8"/>
      <c r="AP299" s="8"/>
      <c r="AQ299" s="8"/>
      <c r="AR299" s="32">
        <f>AR300</f>
        <v>784.7</v>
      </c>
      <c r="AS299" s="8"/>
      <c r="AT299" s="8">
        <v>784.7</v>
      </c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11"/>
    </row>
    <row r="300" spans="1:70" ht="63" x14ac:dyDescent="0.25">
      <c r="A300" s="15" t="s">
        <v>259</v>
      </c>
      <c r="B300" s="16" t="s">
        <v>311</v>
      </c>
      <c r="C300" s="16" t="s">
        <v>204</v>
      </c>
      <c r="D300" s="16" t="s">
        <v>118</v>
      </c>
      <c r="E300" s="16" t="s">
        <v>258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16" t="s">
        <v>253</v>
      </c>
      <c r="U300" s="4"/>
      <c r="V300" s="5"/>
      <c r="W300" s="5"/>
      <c r="X300" s="5"/>
      <c r="Y300" s="5"/>
      <c r="Z300" s="3"/>
      <c r="AA300" s="8"/>
      <c r="AB300" s="8"/>
      <c r="AC300" s="8"/>
      <c r="AD300" s="8">
        <v>784.7</v>
      </c>
      <c r="AE300" s="8"/>
      <c r="AF300" s="8"/>
      <c r="AG300" s="8"/>
      <c r="AH300" s="8"/>
      <c r="AI300" s="8"/>
      <c r="AJ300" s="8"/>
      <c r="AK300" s="8"/>
      <c r="AL300" s="8">
        <v>784.7</v>
      </c>
      <c r="AM300" s="8"/>
      <c r="AN300" s="8">
        <v>784.7</v>
      </c>
      <c r="AO300" s="8"/>
      <c r="AP300" s="8"/>
      <c r="AQ300" s="8"/>
      <c r="AR300" s="42">
        <v>784.7</v>
      </c>
      <c r="AS300" s="8"/>
      <c r="AT300" s="8">
        <v>784.7</v>
      </c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11"/>
    </row>
    <row r="301" spans="1:70" ht="47.25" x14ac:dyDescent="0.25">
      <c r="A301" s="13" t="s">
        <v>77</v>
      </c>
      <c r="B301" s="14" t="s">
        <v>311</v>
      </c>
      <c r="C301" s="14" t="s">
        <v>204</v>
      </c>
      <c r="D301" s="14" t="s">
        <v>118</v>
      </c>
      <c r="E301" s="14" t="s">
        <v>78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14"/>
      <c r="U301" s="4"/>
      <c r="V301" s="5"/>
      <c r="W301" s="5"/>
      <c r="X301" s="5"/>
      <c r="Y301" s="5"/>
      <c r="Z301" s="3"/>
      <c r="AA301" s="8"/>
      <c r="AB301" s="8"/>
      <c r="AC301" s="8"/>
      <c r="AD301" s="8"/>
      <c r="AE301" s="8"/>
      <c r="AF301" s="8">
        <v>255.5</v>
      </c>
      <c r="AG301" s="8"/>
      <c r="AH301" s="8"/>
      <c r="AI301" s="8"/>
      <c r="AJ301" s="8"/>
      <c r="AK301" s="8"/>
      <c r="AL301" s="8">
        <v>255.5</v>
      </c>
      <c r="AM301" s="8"/>
      <c r="AN301" s="8"/>
      <c r="AO301" s="8">
        <v>255.5</v>
      </c>
      <c r="AP301" s="8"/>
      <c r="AQ301" s="8"/>
      <c r="AR301" s="32">
        <f>AR302+AR303+AR304</f>
        <v>255.5</v>
      </c>
      <c r="AS301" s="8"/>
      <c r="AT301" s="8"/>
      <c r="AU301" s="8">
        <v>255.5</v>
      </c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11"/>
    </row>
    <row r="302" spans="1:70" ht="94.5" x14ac:dyDescent="0.25">
      <c r="A302" s="15" t="s">
        <v>378</v>
      </c>
      <c r="B302" s="16" t="s">
        <v>311</v>
      </c>
      <c r="C302" s="16" t="s">
        <v>204</v>
      </c>
      <c r="D302" s="16" t="s">
        <v>118</v>
      </c>
      <c r="E302" s="16" t="s">
        <v>78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16" t="s">
        <v>44</v>
      </c>
      <c r="U302" s="4"/>
      <c r="V302" s="5"/>
      <c r="W302" s="5"/>
      <c r="X302" s="5"/>
      <c r="Y302" s="5"/>
      <c r="Z302" s="3"/>
      <c r="AA302" s="8"/>
      <c r="AB302" s="8"/>
      <c r="AC302" s="8"/>
      <c r="AD302" s="8"/>
      <c r="AE302" s="8"/>
      <c r="AF302" s="8">
        <v>185</v>
      </c>
      <c r="AG302" s="8"/>
      <c r="AH302" s="8"/>
      <c r="AI302" s="8"/>
      <c r="AJ302" s="8"/>
      <c r="AK302" s="8"/>
      <c r="AL302" s="8">
        <v>185</v>
      </c>
      <c r="AM302" s="8"/>
      <c r="AN302" s="8"/>
      <c r="AO302" s="8">
        <v>185</v>
      </c>
      <c r="AP302" s="8"/>
      <c r="AQ302" s="8"/>
      <c r="AR302" s="42">
        <v>185</v>
      </c>
      <c r="AS302" s="8"/>
      <c r="AT302" s="8"/>
      <c r="AU302" s="8">
        <v>185</v>
      </c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11"/>
    </row>
    <row r="303" spans="1:70" ht="63" x14ac:dyDescent="0.25">
      <c r="A303" s="15" t="s">
        <v>379</v>
      </c>
      <c r="B303" s="16" t="s">
        <v>311</v>
      </c>
      <c r="C303" s="16" t="s">
        <v>204</v>
      </c>
      <c r="D303" s="16" t="s">
        <v>118</v>
      </c>
      <c r="E303" s="16" t="s">
        <v>78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16" t="s">
        <v>380</v>
      </c>
      <c r="U303" s="4"/>
      <c r="V303" s="5"/>
      <c r="W303" s="5"/>
      <c r="X303" s="5"/>
      <c r="Y303" s="5"/>
      <c r="Z303" s="3"/>
      <c r="AA303" s="8"/>
      <c r="AB303" s="8"/>
      <c r="AC303" s="8"/>
      <c r="AD303" s="8"/>
      <c r="AE303" s="8"/>
      <c r="AF303" s="8">
        <v>68</v>
      </c>
      <c r="AG303" s="8"/>
      <c r="AH303" s="8"/>
      <c r="AI303" s="8"/>
      <c r="AJ303" s="8"/>
      <c r="AK303" s="8"/>
      <c r="AL303" s="8">
        <v>68</v>
      </c>
      <c r="AM303" s="8"/>
      <c r="AN303" s="8"/>
      <c r="AO303" s="8">
        <v>68</v>
      </c>
      <c r="AP303" s="8"/>
      <c r="AQ303" s="8"/>
      <c r="AR303" s="42">
        <v>68</v>
      </c>
      <c r="AS303" s="8"/>
      <c r="AT303" s="8"/>
      <c r="AU303" s="8">
        <v>68</v>
      </c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11"/>
    </row>
    <row r="304" spans="1:70" ht="63" x14ac:dyDescent="0.25">
      <c r="A304" s="15" t="s">
        <v>320</v>
      </c>
      <c r="B304" s="16" t="s">
        <v>311</v>
      </c>
      <c r="C304" s="16" t="s">
        <v>204</v>
      </c>
      <c r="D304" s="16" t="s">
        <v>118</v>
      </c>
      <c r="E304" s="16" t="s">
        <v>78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16" t="s">
        <v>253</v>
      </c>
      <c r="U304" s="4"/>
      <c r="V304" s="5"/>
      <c r="W304" s="5"/>
      <c r="X304" s="5"/>
      <c r="Y304" s="5"/>
      <c r="Z304" s="3"/>
      <c r="AA304" s="8"/>
      <c r="AB304" s="8"/>
      <c r="AC304" s="8"/>
      <c r="AD304" s="8"/>
      <c r="AE304" s="8"/>
      <c r="AF304" s="8">
        <v>2.5</v>
      </c>
      <c r="AG304" s="8"/>
      <c r="AH304" s="8"/>
      <c r="AI304" s="8"/>
      <c r="AJ304" s="8"/>
      <c r="AK304" s="8"/>
      <c r="AL304" s="8">
        <v>2.5</v>
      </c>
      <c r="AM304" s="8"/>
      <c r="AN304" s="8"/>
      <c r="AO304" s="8">
        <v>2.5</v>
      </c>
      <c r="AP304" s="8"/>
      <c r="AQ304" s="8"/>
      <c r="AR304" s="42">
        <v>2.5</v>
      </c>
      <c r="AS304" s="8"/>
      <c r="AT304" s="8"/>
      <c r="AU304" s="8">
        <v>2.5</v>
      </c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11"/>
    </row>
    <row r="305" spans="1:70" ht="94.5" x14ac:dyDescent="0.25">
      <c r="A305" s="13" t="s">
        <v>381</v>
      </c>
      <c r="B305" s="14" t="s">
        <v>311</v>
      </c>
      <c r="C305" s="14" t="s">
        <v>208</v>
      </c>
      <c r="D305" s="14" t="s">
        <v>49</v>
      </c>
      <c r="E305" s="14" t="s">
        <v>382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14"/>
      <c r="U305" s="4"/>
      <c r="V305" s="5"/>
      <c r="W305" s="5"/>
      <c r="X305" s="5"/>
      <c r="Y305" s="5"/>
      <c r="Z305" s="3"/>
      <c r="AA305" s="8">
        <v>7038.5</v>
      </c>
      <c r="AB305" s="8"/>
      <c r="AC305" s="8"/>
      <c r="AD305" s="8">
        <v>4138.5</v>
      </c>
      <c r="AE305" s="8">
        <v>7038.5</v>
      </c>
      <c r="AF305" s="8"/>
      <c r="AG305" s="8"/>
      <c r="AH305" s="8"/>
      <c r="AI305" s="8"/>
      <c r="AJ305" s="8"/>
      <c r="AK305" s="8"/>
      <c r="AL305" s="8">
        <v>-2900</v>
      </c>
      <c r="AM305" s="8"/>
      <c r="AN305" s="8">
        <v>-2900</v>
      </c>
      <c r="AO305" s="8"/>
      <c r="AP305" s="8"/>
      <c r="AQ305" s="8"/>
      <c r="AR305" s="32">
        <f>AR306+AR307</f>
        <v>3771.7</v>
      </c>
      <c r="AS305" s="8"/>
      <c r="AT305" s="8">
        <v>4138.5</v>
      </c>
      <c r="AU305" s="8"/>
      <c r="AV305" s="8"/>
      <c r="AW305" s="8">
        <v>7038.5</v>
      </c>
      <c r="AX305" s="8"/>
      <c r="AY305" s="8"/>
      <c r="AZ305" s="8">
        <v>7038.5</v>
      </c>
      <c r="BA305" s="8">
        <v>7038.5</v>
      </c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>
        <v>7038.5</v>
      </c>
      <c r="BP305" s="8"/>
      <c r="BQ305" s="8"/>
      <c r="BR305" s="11"/>
    </row>
    <row r="306" spans="1:70" ht="141.75" x14ac:dyDescent="0.25">
      <c r="A306" s="18" t="s">
        <v>383</v>
      </c>
      <c r="B306" s="16" t="s">
        <v>311</v>
      </c>
      <c r="C306" s="16" t="s">
        <v>208</v>
      </c>
      <c r="D306" s="16" t="s">
        <v>49</v>
      </c>
      <c r="E306" s="16" t="s">
        <v>382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16" t="s">
        <v>44</v>
      </c>
      <c r="U306" s="4"/>
      <c r="V306" s="5"/>
      <c r="W306" s="5"/>
      <c r="X306" s="5"/>
      <c r="Y306" s="5"/>
      <c r="Z306" s="3"/>
      <c r="AA306" s="8">
        <v>140.80000000000001</v>
      </c>
      <c r="AB306" s="8"/>
      <c r="AC306" s="8"/>
      <c r="AD306" s="8">
        <v>140.80000000000001</v>
      </c>
      <c r="AE306" s="8">
        <v>140.80000000000001</v>
      </c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42">
        <v>67.599999999999994</v>
      </c>
      <c r="AS306" s="8"/>
      <c r="AT306" s="8">
        <v>140.80000000000001</v>
      </c>
      <c r="AU306" s="8"/>
      <c r="AV306" s="8"/>
      <c r="AW306" s="8">
        <v>140.80000000000001</v>
      </c>
      <c r="AX306" s="8"/>
      <c r="AY306" s="8"/>
      <c r="AZ306" s="8">
        <v>140.80000000000001</v>
      </c>
      <c r="BA306" s="8">
        <v>140.80000000000001</v>
      </c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>
        <v>140.80000000000001</v>
      </c>
      <c r="BP306" s="8"/>
      <c r="BQ306" s="8"/>
      <c r="BR306" s="11"/>
    </row>
    <row r="307" spans="1:70" ht="141.75" x14ac:dyDescent="0.25">
      <c r="A307" s="18" t="s">
        <v>384</v>
      </c>
      <c r="B307" s="16" t="s">
        <v>311</v>
      </c>
      <c r="C307" s="16" t="s">
        <v>208</v>
      </c>
      <c r="D307" s="16" t="s">
        <v>49</v>
      </c>
      <c r="E307" s="16" t="s">
        <v>382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16" t="s">
        <v>212</v>
      </c>
      <c r="U307" s="4"/>
      <c r="V307" s="5"/>
      <c r="W307" s="5"/>
      <c r="X307" s="5"/>
      <c r="Y307" s="5"/>
      <c r="Z307" s="3"/>
      <c r="AA307" s="8">
        <v>6897.7</v>
      </c>
      <c r="AB307" s="8"/>
      <c r="AC307" s="8"/>
      <c r="AD307" s="8">
        <v>3997.7</v>
      </c>
      <c r="AE307" s="8">
        <v>6897.7</v>
      </c>
      <c r="AF307" s="8"/>
      <c r="AG307" s="8"/>
      <c r="AH307" s="8"/>
      <c r="AI307" s="8"/>
      <c r="AJ307" s="8"/>
      <c r="AK307" s="8"/>
      <c r="AL307" s="8">
        <v>-2900</v>
      </c>
      <c r="AM307" s="8"/>
      <c r="AN307" s="8">
        <v>-2900</v>
      </c>
      <c r="AO307" s="8"/>
      <c r="AP307" s="8"/>
      <c r="AQ307" s="8"/>
      <c r="AR307" s="42">
        <v>3704.1</v>
      </c>
      <c r="AS307" s="8"/>
      <c r="AT307" s="8">
        <v>3997.7</v>
      </c>
      <c r="AU307" s="8"/>
      <c r="AV307" s="8"/>
      <c r="AW307" s="8">
        <v>6897.7</v>
      </c>
      <c r="AX307" s="8"/>
      <c r="AY307" s="8"/>
      <c r="AZ307" s="8">
        <v>6897.7</v>
      </c>
      <c r="BA307" s="8">
        <v>6897.7</v>
      </c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>
        <v>6897.7</v>
      </c>
      <c r="BP307" s="8"/>
      <c r="BQ307" s="8"/>
      <c r="BR307" s="11"/>
    </row>
    <row r="308" spans="1:70" ht="94.5" x14ac:dyDescent="0.25">
      <c r="A308" s="13" t="s">
        <v>385</v>
      </c>
      <c r="B308" s="14" t="s">
        <v>311</v>
      </c>
      <c r="C308" s="14" t="s">
        <v>208</v>
      </c>
      <c r="D308" s="14" t="s">
        <v>49</v>
      </c>
      <c r="E308" s="14" t="s">
        <v>386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14"/>
      <c r="U308" s="4"/>
      <c r="V308" s="5"/>
      <c r="W308" s="5"/>
      <c r="X308" s="5"/>
      <c r="Y308" s="5"/>
      <c r="Z308" s="3"/>
      <c r="AA308" s="8">
        <v>30</v>
      </c>
      <c r="AB308" s="8"/>
      <c r="AC308" s="8"/>
      <c r="AD308" s="8">
        <v>30</v>
      </c>
      <c r="AE308" s="8">
        <v>30</v>
      </c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32">
        <f>AR309</f>
        <v>30</v>
      </c>
      <c r="AS308" s="8"/>
      <c r="AT308" s="8">
        <v>30</v>
      </c>
      <c r="AU308" s="8"/>
      <c r="AV308" s="8"/>
      <c r="AW308" s="8">
        <v>30</v>
      </c>
      <c r="AX308" s="8"/>
      <c r="AY308" s="8"/>
      <c r="AZ308" s="8">
        <v>30</v>
      </c>
      <c r="BA308" s="8">
        <v>30</v>
      </c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>
        <v>30</v>
      </c>
      <c r="BP308" s="8"/>
      <c r="BQ308" s="8"/>
      <c r="BR308" s="11"/>
    </row>
    <row r="309" spans="1:70" ht="126" x14ac:dyDescent="0.25">
      <c r="A309" s="18" t="s">
        <v>387</v>
      </c>
      <c r="B309" s="16" t="s">
        <v>311</v>
      </c>
      <c r="C309" s="16" t="s">
        <v>208</v>
      </c>
      <c r="D309" s="16" t="s">
        <v>49</v>
      </c>
      <c r="E309" s="16" t="s">
        <v>386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16" t="s">
        <v>212</v>
      </c>
      <c r="U309" s="4"/>
      <c r="V309" s="5"/>
      <c r="W309" s="5"/>
      <c r="X309" s="5"/>
      <c r="Y309" s="5"/>
      <c r="Z309" s="3"/>
      <c r="AA309" s="8">
        <v>30</v>
      </c>
      <c r="AB309" s="8"/>
      <c r="AC309" s="8"/>
      <c r="AD309" s="8">
        <v>30</v>
      </c>
      <c r="AE309" s="8">
        <v>30</v>
      </c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42">
        <v>30</v>
      </c>
      <c r="AS309" s="8"/>
      <c r="AT309" s="8">
        <v>30</v>
      </c>
      <c r="AU309" s="8"/>
      <c r="AV309" s="8"/>
      <c r="AW309" s="8">
        <v>30</v>
      </c>
      <c r="AX309" s="8"/>
      <c r="AY309" s="8"/>
      <c r="AZ309" s="8">
        <v>30</v>
      </c>
      <c r="BA309" s="8">
        <v>30</v>
      </c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>
        <v>30</v>
      </c>
      <c r="BP309" s="8"/>
      <c r="BQ309" s="8"/>
      <c r="BR309" s="11"/>
    </row>
    <row r="310" spans="1:70" ht="204.75" x14ac:dyDescent="0.25">
      <c r="A310" s="17" t="s">
        <v>388</v>
      </c>
      <c r="B310" s="14" t="s">
        <v>311</v>
      </c>
      <c r="C310" s="14" t="s">
        <v>208</v>
      </c>
      <c r="D310" s="14" t="s">
        <v>49</v>
      </c>
      <c r="E310" s="14" t="s">
        <v>389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14"/>
      <c r="U310" s="4"/>
      <c r="V310" s="5"/>
      <c r="W310" s="5"/>
      <c r="X310" s="5"/>
      <c r="Y310" s="5"/>
      <c r="Z310" s="3"/>
      <c r="AA310" s="8">
        <v>5140</v>
      </c>
      <c r="AB310" s="8"/>
      <c r="AC310" s="8"/>
      <c r="AD310" s="8">
        <v>5280.8</v>
      </c>
      <c r="AE310" s="8">
        <v>5140</v>
      </c>
      <c r="AF310" s="8"/>
      <c r="AG310" s="8"/>
      <c r="AH310" s="8"/>
      <c r="AI310" s="8"/>
      <c r="AJ310" s="8"/>
      <c r="AK310" s="8"/>
      <c r="AL310" s="8">
        <v>140.80000000000001</v>
      </c>
      <c r="AM310" s="8"/>
      <c r="AN310" s="8">
        <v>140.80000000000001</v>
      </c>
      <c r="AO310" s="8"/>
      <c r="AP310" s="8"/>
      <c r="AQ310" s="8"/>
      <c r="AR310" s="32">
        <f>AR311</f>
        <v>5234</v>
      </c>
      <c r="AS310" s="8"/>
      <c r="AT310" s="8">
        <v>5280.8</v>
      </c>
      <c r="AU310" s="8"/>
      <c r="AV310" s="8"/>
      <c r="AW310" s="8">
        <v>5344.2</v>
      </c>
      <c r="AX310" s="8"/>
      <c r="AY310" s="8"/>
      <c r="AZ310" s="8">
        <v>5344.2</v>
      </c>
      <c r="BA310" s="8">
        <v>5344.2</v>
      </c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>
        <v>5554.9</v>
      </c>
      <c r="BP310" s="8"/>
      <c r="BQ310" s="8"/>
      <c r="BR310" s="11"/>
    </row>
    <row r="311" spans="1:70" ht="252" x14ac:dyDescent="0.25">
      <c r="A311" s="18" t="s">
        <v>390</v>
      </c>
      <c r="B311" s="16" t="s">
        <v>311</v>
      </c>
      <c r="C311" s="16" t="s">
        <v>208</v>
      </c>
      <c r="D311" s="16" t="s">
        <v>49</v>
      </c>
      <c r="E311" s="16" t="s">
        <v>389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16" t="s">
        <v>212</v>
      </c>
      <c r="U311" s="4"/>
      <c r="V311" s="5"/>
      <c r="W311" s="5"/>
      <c r="X311" s="5"/>
      <c r="Y311" s="5"/>
      <c r="Z311" s="3"/>
      <c r="AA311" s="8">
        <v>5140</v>
      </c>
      <c r="AB311" s="8"/>
      <c r="AC311" s="8"/>
      <c r="AD311" s="8">
        <v>5280.8</v>
      </c>
      <c r="AE311" s="8">
        <v>5140</v>
      </c>
      <c r="AF311" s="8"/>
      <c r="AG311" s="8"/>
      <c r="AH311" s="8"/>
      <c r="AI311" s="8"/>
      <c r="AJ311" s="8"/>
      <c r="AK311" s="8"/>
      <c r="AL311" s="8">
        <v>140.80000000000001</v>
      </c>
      <c r="AM311" s="8"/>
      <c r="AN311" s="8">
        <v>140.80000000000001</v>
      </c>
      <c r="AO311" s="8"/>
      <c r="AP311" s="8"/>
      <c r="AQ311" s="8"/>
      <c r="AR311" s="42">
        <v>5234</v>
      </c>
      <c r="AS311" s="8"/>
      <c r="AT311" s="8">
        <v>5280.8</v>
      </c>
      <c r="AU311" s="8"/>
      <c r="AV311" s="8"/>
      <c r="AW311" s="8">
        <v>5344.2</v>
      </c>
      <c r="AX311" s="8"/>
      <c r="AY311" s="8"/>
      <c r="AZ311" s="8">
        <v>5344.2</v>
      </c>
      <c r="BA311" s="8">
        <v>5344.2</v>
      </c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>
        <v>5554.9</v>
      </c>
      <c r="BP311" s="8"/>
      <c r="BQ311" s="8"/>
      <c r="BR311" s="11"/>
    </row>
    <row r="312" spans="1:70" ht="63" x14ac:dyDescent="0.25">
      <c r="A312" s="13" t="s">
        <v>391</v>
      </c>
      <c r="B312" s="14" t="s">
        <v>311</v>
      </c>
      <c r="C312" s="14" t="s">
        <v>208</v>
      </c>
      <c r="D312" s="14" t="s">
        <v>49</v>
      </c>
      <c r="E312" s="14" t="s">
        <v>392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14"/>
      <c r="U312" s="4"/>
      <c r="V312" s="5"/>
      <c r="W312" s="5"/>
      <c r="X312" s="5"/>
      <c r="Y312" s="5"/>
      <c r="Z312" s="3"/>
      <c r="AA312" s="8">
        <v>160.4</v>
      </c>
      <c r="AB312" s="8"/>
      <c r="AC312" s="8"/>
      <c r="AD312" s="8"/>
      <c r="AE312" s="8"/>
      <c r="AF312" s="8">
        <v>175</v>
      </c>
      <c r="AG312" s="8">
        <v>160.4</v>
      </c>
      <c r="AH312" s="8"/>
      <c r="AI312" s="8"/>
      <c r="AJ312" s="8"/>
      <c r="AK312" s="8"/>
      <c r="AL312" s="8">
        <v>14.6</v>
      </c>
      <c r="AM312" s="8"/>
      <c r="AN312" s="8"/>
      <c r="AO312" s="8">
        <v>14.6</v>
      </c>
      <c r="AP312" s="8"/>
      <c r="AQ312" s="8"/>
      <c r="AR312" s="32">
        <f>AR313</f>
        <v>175</v>
      </c>
      <c r="AS312" s="8"/>
      <c r="AT312" s="8"/>
      <c r="AU312" s="8">
        <v>175</v>
      </c>
      <c r="AV312" s="8"/>
      <c r="AW312" s="8">
        <v>160.4</v>
      </c>
      <c r="AX312" s="8"/>
      <c r="AY312" s="8"/>
      <c r="AZ312" s="8"/>
      <c r="BA312" s="8"/>
      <c r="BB312" s="8">
        <v>160.4</v>
      </c>
      <c r="BC312" s="8">
        <v>160.4</v>
      </c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>
        <v>160.4</v>
      </c>
      <c r="BQ312" s="8"/>
      <c r="BR312" s="11"/>
    </row>
    <row r="313" spans="1:70" ht="78.75" x14ac:dyDescent="0.25">
      <c r="A313" s="15" t="s">
        <v>393</v>
      </c>
      <c r="B313" s="16" t="s">
        <v>311</v>
      </c>
      <c r="C313" s="16" t="s">
        <v>208</v>
      </c>
      <c r="D313" s="16" t="s">
        <v>49</v>
      </c>
      <c r="E313" s="16" t="s">
        <v>392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16" t="s">
        <v>253</v>
      </c>
      <c r="U313" s="4"/>
      <c r="V313" s="5"/>
      <c r="W313" s="5"/>
      <c r="X313" s="5"/>
      <c r="Y313" s="5"/>
      <c r="Z313" s="3"/>
      <c r="AA313" s="8">
        <v>160.4</v>
      </c>
      <c r="AB313" s="8"/>
      <c r="AC313" s="8"/>
      <c r="AD313" s="8"/>
      <c r="AE313" s="8"/>
      <c r="AF313" s="8">
        <v>175</v>
      </c>
      <c r="AG313" s="8">
        <v>160.4</v>
      </c>
      <c r="AH313" s="8"/>
      <c r="AI313" s="8"/>
      <c r="AJ313" s="8"/>
      <c r="AK313" s="8"/>
      <c r="AL313" s="8">
        <v>14.6</v>
      </c>
      <c r="AM313" s="8"/>
      <c r="AN313" s="8"/>
      <c r="AO313" s="8">
        <v>14.6</v>
      </c>
      <c r="AP313" s="8"/>
      <c r="AQ313" s="8"/>
      <c r="AR313" s="42">
        <v>175</v>
      </c>
      <c r="AS313" s="8"/>
      <c r="AT313" s="8"/>
      <c r="AU313" s="8">
        <v>175</v>
      </c>
      <c r="AV313" s="8"/>
      <c r="AW313" s="8">
        <v>160.4</v>
      </c>
      <c r="AX313" s="8"/>
      <c r="AY313" s="8"/>
      <c r="AZ313" s="8"/>
      <c r="BA313" s="8"/>
      <c r="BB313" s="8">
        <v>160.4</v>
      </c>
      <c r="BC313" s="8">
        <v>160.4</v>
      </c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>
        <v>160.4</v>
      </c>
      <c r="BQ313" s="8"/>
      <c r="BR313" s="11"/>
    </row>
    <row r="314" spans="1:70" ht="47.25" x14ac:dyDescent="0.25">
      <c r="A314" s="13" t="s">
        <v>254</v>
      </c>
      <c r="B314" s="14" t="s">
        <v>311</v>
      </c>
      <c r="C314" s="14" t="s">
        <v>76</v>
      </c>
      <c r="D314" s="14" t="s">
        <v>35</v>
      </c>
      <c r="E314" s="14" t="s">
        <v>316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14"/>
      <c r="U314" s="4"/>
      <c r="V314" s="5"/>
      <c r="W314" s="5"/>
      <c r="X314" s="5"/>
      <c r="Y314" s="5"/>
      <c r="Z314" s="3"/>
      <c r="AA314" s="8"/>
      <c r="AB314" s="8"/>
      <c r="AC314" s="8"/>
      <c r="AD314" s="8"/>
      <c r="AE314" s="8"/>
      <c r="AF314" s="8">
        <v>18466.3</v>
      </c>
      <c r="AG314" s="8"/>
      <c r="AH314" s="8"/>
      <c r="AI314" s="8"/>
      <c r="AJ314" s="8"/>
      <c r="AK314" s="8"/>
      <c r="AL314" s="8">
        <v>18466.3</v>
      </c>
      <c r="AM314" s="8"/>
      <c r="AN314" s="8"/>
      <c r="AO314" s="8">
        <v>18466.3</v>
      </c>
      <c r="AP314" s="8"/>
      <c r="AQ314" s="8"/>
      <c r="AR314" s="32">
        <f>AR315</f>
        <v>18466.3</v>
      </c>
      <c r="AS314" s="8"/>
      <c r="AT314" s="8"/>
      <c r="AU314" s="8">
        <v>18466.3</v>
      </c>
      <c r="AV314" s="8"/>
      <c r="AW314" s="8"/>
      <c r="AX314" s="8"/>
      <c r="AY314" s="8"/>
      <c r="AZ314" s="8"/>
      <c r="BA314" s="8"/>
      <c r="BB314" s="8">
        <v>14496.5</v>
      </c>
      <c r="BC314" s="8"/>
      <c r="BD314" s="8"/>
      <c r="BE314" s="8"/>
      <c r="BF314" s="8"/>
      <c r="BG314" s="8"/>
      <c r="BH314" s="8">
        <v>14496.5</v>
      </c>
      <c r="BI314" s="8"/>
      <c r="BJ314" s="8"/>
      <c r="BK314" s="8">
        <v>14496.5</v>
      </c>
      <c r="BL314" s="8"/>
      <c r="BM314" s="8"/>
      <c r="BN314" s="8"/>
      <c r="BO314" s="8"/>
      <c r="BP314" s="8">
        <v>14280.5</v>
      </c>
      <c r="BQ314" s="8"/>
      <c r="BR314" s="11"/>
    </row>
    <row r="315" spans="1:70" ht="63" x14ac:dyDescent="0.25">
      <c r="A315" s="15" t="s">
        <v>256</v>
      </c>
      <c r="B315" s="16" t="s">
        <v>311</v>
      </c>
      <c r="C315" s="16" t="s">
        <v>76</v>
      </c>
      <c r="D315" s="16" t="s">
        <v>35</v>
      </c>
      <c r="E315" s="16" t="s">
        <v>316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16" t="s">
        <v>253</v>
      </c>
      <c r="U315" s="4"/>
      <c r="V315" s="5"/>
      <c r="W315" s="5"/>
      <c r="X315" s="5"/>
      <c r="Y315" s="5"/>
      <c r="Z315" s="3"/>
      <c r="AA315" s="8"/>
      <c r="AB315" s="8"/>
      <c r="AC315" s="8"/>
      <c r="AD315" s="8"/>
      <c r="AE315" s="8"/>
      <c r="AF315" s="8">
        <v>18466.3</v>
      </c>
      <c r="AG315" s="8"/>
      <c r="AH315" s="8"/>
      <c r="AI315" s="8"/>
      <c r="AJ315" s="8"/>
      <c r="AK315" s="8"/>
      <c r="AL315" s="8">
        <v>18466.3</v>
      </c>
      <c r="AM315" s="8"/>
      <c r="AN315" s="8"/>
      <c r="AO315" s="8">
        <v>18466.3</v>
      </c>
      <c r="AP315" s="8"/>
      <c r="AQ315" s="8"/>
      <c r="AR315" s="42">
        <v>18466.3</v>
      </c>
      <c r="AS315" s="8"/>
      <c r="AT315" s="8"/>
      <c r="AU315" s="8">
        <v>18466.3</v>
      </c>
      <c r="AV315" s="8"/>
      <c r="AW315" s="8"/>
      <c r="AX315" s="8"/>
      <c r="AY315" s="8"/>
      <c r="AZ315" s="8"/>
      <c r="BA315" s="8"/>
      <c r="BB315" s="8">
        <v>14496.5</v>
      </c>
      <c r="BC315" s="8"/>
      <c r="BD315" s="8"/>
      <c r="BE315" s="8"/>
      <c r="BF315" s="8"/>
      <c r="BG315" s="8"/>
      <c r="BH315" s="8">
        <v>14496.5</v>
      </c>
      <c r="BI315" s="8"/>
      <c r="BJ315" s="8"/>
      <c r="BK315" s="8">
        <v>14496.5</v>
      </c>
      <c r="BL315" s="8"/>
      <c r="BM315" s="8"/>
      <c r="BN315" s="8"/>
      <c r="BO315" s="8"/>
      <c r="BP315" s="8">
        <v>14280.5</v>
      </c>
      <c r="BQ315" s="8"/>
      <c r="BR315" s="11"/>
    </row>
    <row r="316" spans="1:70" ht="78.75" x14ac:dyDescent="0.25">
      <c r="A316" s="12" t="s">
        <v>395</v>
      </c>
      <c r="B316" s="9" t="s">
        <v>394</v>
      </c>
      <c r="C316" s="9"/>
      <c r="D316" s="9"/>
      <c r="E316" s="9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9"/>
      <c r="U316" s="4"/>
      <c r="V316" s="5"/>
      <c r="W316" s="5"/>
      <c r="X316" s="5"/>
      <c r="Y316" s="5"/>
      <c r="Z316" s="3"/>
      <c r="AA316" s="8">
        <v>313996.90000000002</v>
      </c>
      <c r="AB316" s="8">
        <v>25612.6</v>
      </c>
      <c r="AC316" s="8">
        <v>33026.5</v>
      </c>
      <c r="AD316" s="8">
        <v>254610</v>
      </c>
      <c r="AE316" s="8">
        <v>269044.7</v>
      </c>
      <c r="AF316" s="8">
        <v>15390.2</v>
      </c>
      <c r="AG316" s="8">
        <v>11925.7</v>
      </c>
      <c r="AH316" s="8"/>
      <c r="AI316" s="8"/>
      <c r="AJ316" s="8"/>
      <c r="AK316" s="8"/>
      <c r="AL316" s="8">
        <v>-18384.2</v>
      </c>
      <c r="AM316" s="8">
        <v>-7413.9</v>
      </c>
      <c r="AN316" s="8">
        <v>-14434.8</v>
      </c>
      <c r="AO316" s="8">
        <v>3464.5</v>
      </c>
      <c r="AP316" s="8"/>
      <c r="AQ316" s="8"/>
      <c r="AR316" s="33">
        <f>AR317+AR319+AR321+AR323+AR325+AR327+AR329+AR331+AR334+AR336+AR338+AR340+AR342+AR344+AR346+AR349+AR352+AR355+AR358+AR361+AR364+AR367+AR370+AR373+AR376+AR379+AR382+AR384+AR387+AR390+AR393+AR396+AR399+AR402+AR404+AR406+AR408+AR411+AR414+AR416</f>
        <v>290708.99999999994</v>
      </c>
      <c r="AS316" s="8">
        <v>25612.6</v>
      </c>
      <c r="AT316" s="8">
        <v>254610</v>
      </c>
      <c r="AU316" s="8">
        <v>15390.2</v>
      </c>
      <c r="AV316" s="8"/>
      <c r="AW316" s="8">
        <v>324974.5</v>
      </c>
      <c r="AX316" s="8">
        <v>33194.5</v>
      </c>
      <c r="AY316" s="8">
        <v>33194.5</v>
      </c>
      <c r="AZ316" s="8">
        <v>286615.90000000002</v>
      </c>
      <c r="BA316" s="8">
        <v>286385.40000000002</v>
      </c>
      <c r="BB316" s="8">
        <v>5865</v>
      </c>
      <c r="BC316" s="8">
        <v>5394.6</v>
      </c>
      <c r="BD316" s="8"/>
      <c r="BE316" s="8"/>
      <c r="BF316" s="8"/>
      <c r="BG316" s="8"/>
      <c r="BH316" s="8">
        <v>700.9</v>
      </c>
      <c r="BI316" s="8"/>
      <c r="BJ316" s="8">
        <v>230.5</v>
      </c>
      <c r="BK316" s="8">
        <v>470.4</v>
      </c>
      <c r="BL316" s="8"/>
      <c r="BM316" s="8"/>
      <c r="BN316" s="8">
        <v>31831</v>
      </c>
      <c r="BO316" s="8">
        <v>302686.7</v>
      </c>
      <c r="BP316" s="8">
        <v>5586.6</v>
      </c>
      <c r="BQ316" s="8"/>
      <c r="BR316" s="11"/>
    </row>
    <row r="317" spans="1:70" ht="47.25" x14ac:dyDescent="0.25">
      <c r="A317" s="13" t="s">
        <v>53</v>
      </c>
      <c r="B317" s="14" t="s">
        <v>394</v>
      </c>
      <c r="C317" s="14" t="s">
        <v>35</v>
      </c>
      <c r="D317" s="14" t="s">
        <v>81</v>
      </c>
      <c r="E317" s="14" t="s">
        <v>89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4"/>
      <c r="U317" s="4"/>
      <c r="V317" s="5"/>
      <c r="W317" s="5"/>
      <c r="X317" s="5"/>
      <c r="Y317" s="5"/>
      <c r="Z317" s="3"/>
      <c r="AA317" s="8"/>
      <c r="AB317" s="8"/>
      <c r="AC317" s="8"/>
      <c r="AD317" s="8"/>
      <c r="AE317" s="8"/>
      <c r="AF317" s="8">
        <v>214.7</v>
      </c>
      <c r="AG317" s="8"/>
      <c r="AH317" s="8"/>
      <c r="AI317" s="8"/>
      <c r="AJ317" s="8"/>
      <c r="AK317" s="8"/>
      <c r="AL317" s="8">
        <v>214.7</v>
      </c>
      <c r="AM317" s="8"/>
      <c r="AN317" s="8"/>
      <c r="AO317" s="8">
        <v>214.7</v>
      </c>
      <c r="AP317" s="8"/>
      <c r="AQ317" s="8"/>
      <c r="AR317" s="32">
        <f>AR318</f>
        <v>214.7</v>
      </c>
      <c r="AS317" s="8"/>
      <c r="AT317" s="8"/>
      <c r="AU317" s="8">
        <v>214.7</v>
      </c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11"/>
    </row>
    <row r="318" spans="1:70" ht="94.5" x14ac:dyDescent="0.25">
      <c r="A318" s="15" t="s">
        <v>56</v>
      </c>
      <c r="B318" s="16" t="s">
        <v>394</v>
      </c>
      <c r="C318" s="16" t="s">
        <v>35</v>
      </c>
      <c r="D318" s="16" t="s">
        <v>81</v>
      </c>
      <c r="E318" s="16" t="s">
        <v>89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16" t="s">
        <v>44</v>
      </c>
      <c r="U318" s="4"/>
      <c r="V318" s="5"/>
      <c r="W318" s="5"/>
      <c r="X318" s="5"/>
      <c r="Y318" s="5"/>
      <c r="Z318" s="3"/>
      <c r="AA318" s="8"/>
      <c r="AB318" s="8"/>
      <c r="AC318" s="8"/>
      <c r="AD318" s="8"/>
      <c r="AE318" s="8"/>
      <c r="AF318" s="8">
        <v>214.7</v>
      </c>
      <c r="AG318" s="8"/>
      <c r="AH318" s="8"/>
      <c r="AI318" s="8"/>
      <c r="AJ318" s="8"/>
      <c r="AK318" s="8"/>
      <c r="AL318" s="8">
        <v>214.7</v>
      </c>
      <c r="AM318" s="8"/>
      <c r="AN318" s="8"/>
      <c r="AO318" s="8">
        <v>214.7</v>
      </c>
      <c r="AP318" s="8"/>
      <c r="AQ318" s="8"/>
      <c r="AR318" s="42">
        <v>214.7</v>
      </c>
      <c r="AS318" s="8"/>
      <c r="AT318" s="8"/>
      <c r="AU318" s="8">
        <v>214.7</v>
      </c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11"/>
    </row>
    <row r="319" spans="1:70" ht="47.25" x14ac:dyDescent="0.25">
      <c r="A319" s="13" t="s">
        <v>93</v>
      </c>
      <c r="B319" s="14" t="s">
        <v>394</v>
      </c>
      <c r="C319" s="14" t="s">
        <v>35</v>
      </c>
      <c r="D319" s="14" t="s">
        <v>81</v>
      </c>
      <c r="E319" s="14" t="s">
        <v>94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14"/>
      <c r="U319" s="4"/>
      <c r="V319" s="5"/>
      <c r="W319" s="5"/>
      <c r="X319" s="5"/>
      <c r="Y319" s="5"/>
      <c r="Z319" s="3"/>
      <c r="AA319" s="8"/>
      <c r="AB319" s="8"/>
      <c r="AC319" s="8"/>
      <c r="AD319" s="8"/>
      <c r="AE319" s="8"/>
      <c r="AF319" s="8">
        <v>83.8</v>
      </c>
      <c r="AG319" s="8"/>
      <c r="AH319" s="8"/>
      <c r="AI319" s="8"/>
      <c r="AJ319" s="8"/>
      <c r="AK319" s="8"/>
      <c r="AL319" s="8">
        <v>83.8</v>
      </c>
      <c r="AM319" s="8"/>
      <c r="AN319" s="8"/>
      <c r="AO319" s="8">
        <v>83.8</v>
      </c>
      <c r="AP319" s="8"/>
      <c r="AQ319" s="8"/>
      <c r="AR319" s="32">
        <f>AR320</f>
        <v>83.7</v>
      </c>
      <c r="AS319" s="8"/>
      <c r="AT319" s="8"/>
      <c r="AU319" s="8">
        <v>83.8</v>
      </c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11"/>
    </row>
    <row r="320" spans="1:70" ht="94.5" x14ac:dyDescent="0.25">
      <c r="A320" s="15" t="s">
        <v>95</v>
      </c>
      <c r="B320" s="16" t="s">
        <v>394</v>
      </c>
      <c r="C320" s="16" t="s">
        <v>35</v>
      </c>
      <c r="D320" s="16" t="s">
        <v>81</v>
      </c>
      <c r="E320" s="16" t="s">
        <v>94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16" t="s">
        <v>44</v>
      </c>
      <c r="U320" s="4"/>
      <c r="V320" s="5"/>
      <c r="W320" s="5"/>
      <c r="X320" s="5"/>
      <c r="Y320" s="5"/>
      <c r="Z320" s="3"/>
      <c r="AA320" s="8"/>
      <c r="AB320" s="8"/>
      <c r="AC320" s="8"/>
      <c r="AD320" s="8"/>
      <c r="AE320" s="8"/>
      <c r="AF320" s="8">
        <v>83.8</v>
      </c>
      <c r="AG320" s="8"/>
      <c r="AH320" s="8"/>
      <c r="AI320" s="8"/>
      <c r="AJ320" s="8"/>
      <c r="AK320" s="8"/>
      <c r="AL320" s="8">
        <v>83.8</v>
      </c>
      <c r="AM320" s="8"/>
      <c r="AN320" s="8"/>
      <c r="AO320" s="8">
        <v>83.8</v>
      </c>
      <c r="AP320" s="8"/>
      <c r="AQ320" s="8"/>
      <c r="AR320" s="42">
        <v>83.7</v>
      </c>
      <c r="AS320" s="8"/>
      <c r="AT320" s="8"/>
      <c r="AU320" s="8">
        <v>83.8</v>
      </c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11"/>
    </row>
    <row r="321" spans="1:70" ht="47.25" x14ac:dyDescent="0.25">
      <c r="A321" s="13" t="s">
        <v>205</v>
      </c>
      <c r="B321" s="14" t="s">
        <v>394</v>
      </c>
      <c r="C321" s="14" t="s">
        <v>204</v>
      </c>
      <c r="D321" s="14" t="s">
        <v>72</v>
      </c>
      <c r="E321" s="14" t="s">
        <v>206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14"/>
      <c r="U321" s="4"/>
      <c r="V321" s="5"/>
      <c r="W321" s="5"/>
      <c r="X321" s="5"/>
      <c r="Y321" s="5"/>
      <c r="Z321" s="3"/>
      <c r="AA321" s="8"/>
      <c r="AB321" s="8"/>
      <c r="AC321" s="8"/>
      <c r="AD321" s="8"/>
      <c r="AE321" s="8"/>
      <c r="AF321" s="8">
        <v>49</v>
      </c>
      <c r="AG321" s="8"/>
      <c r="AH321" s="8"/>
      <c r="AI321" s="8"/>
      <c r="AJ321" s="8"/>
      <c r="AK321" s="8"/>
      <c r="AL321" s="8">
        <v>49</v>
      </c>
      <c r="AM321" s="8"/>
      <c r="AN321" s="8"/>
      <c r="AO321" s="8">
        <v>49</v>
      </c>
      <c r="AP321" s="8"/>
      <c r="AQ321" s="8"/>
      <c r="AR321" s="32">
        <f>AR322</f>
        <v>49</v>
      </c>
      <c r="AS321" s="8"/>
      <c r="AT321" s="8"/>
      <c r="AU321" s="8">
        <v>49</v>
      </c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11"/>
    </row>
    <row r="322" spans="1:70" ht="94.5" x14ac:dyDescent="0.25">
      <c r="A322" s="15" t="s">
        <v>207</v>
      </c>
      <c r="B322" s="16" t="s">
        <v>394</v>
      </c>
      <c r="C322" s="16" t="s">
        <v>204</v>
      </c>
      <c r="D322" s="16" t="s">
        <v>72</v>
      </c>
      <c r="E322" s="16" t="s">
        <v>206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16" t="s">
        <v>44</v>
      </c>
      <c r="U322" s="4"/>
      <c r="V322" s="5"/>
      <c r="W322" s="5"/>
      <c r="X322" s="5"/>
      <c r="Y322" s="5"/>
      <c r="Z322" s="3"/>
      <c r="AA322" s="8"/>
      <c r="AB322" s="8"/>
      <c r="AC322" s="8"/>
      <c r="AD322" s="8"/>
      <c r="AE322" s="8"/>
      <c r="AF322" s="8">
        <v>49</v>
      </c>
      <c r="AG322" s="8"/>
      <c r="AH322" s="8"/>
      <c r="AI322" s="8"/>
      <c r="AJ322" s="8"/>
      <c r="AK322" s="8"/>
      <c r="AL322" s="8">
        <v>49</v>
      </c>
      <c r="AM322" s="8"/>
      <c r="AN322" s="8"/>
      <c r="AO322" s="8">
        <v>49</v>
      </c>
      <c r="AP322" s="8"/>
      <c r="AQ322" s="8"/>
      <c r="AR322" s="42">
        <v>49</v>
      </c>
      <c r="AS322" s="8"/>
      <c r="AT322" s="8"/>
      <c r="AU322" s="8">
        <v>49</v>
      </c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11"/>
    </row>
    <row r="323" spans="1:70" ht="110.25" x14ac:dyDescent="0.25">
      <c r="A323" s="13" t="s">
        <v>396</v>
      </c>
      <c r="B323" s="14" t="s">
        <v>394</v>
      </c>
      <c r="C323" s="14" t="s">
        <v>204</v>
      </c>
      <c r="D323" s="14" t="s">
        <v>118</v>
      </c>
      <c r="E323" s="14" t="s">
        <v>397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14"/>
      <c r="U323" s="4"/>
      <c r="V323" s="5"/>
      <c r="W323" s="5"/>
      <c r="X323" s="5"/>
      <c r="Y323" s="5"/>
      <c r="Z323" s="3"/>
      <c r="AA323" s="8"/>
      <c r="AB323" s="8"/>
      <c r="AC323" s="8"/>
      <c r="AD323" s="8">
        <v>426.7</v>
      </c>
      <c r="AE323" s="8"/>
      <c r="AF323" s="8"/>
      <c r="AG323" s="8"/>
      <c r="AH323" s="8"/>
      <c r="AI323" s="8"/>
      <c r="AJ323" s="8"/>
      <c r="AK323" s="8"/>
      <c r="AL323" s="8">
        <v>426.7</v>
      </c>
      <c r="AM323" s="8"/>
      <c r="AN323" s="8">
        <v>426.7</v>
      </c>
      <c r="AO323" s="8"/>
      <c r="AP323" s="8"/>
      <c r="AQ323" s="8"/>
      <c r="AR323" s="32">
        <f>AR324</f>
        <v>358.2</v>
      </c>
      <c r="AS323" s="8"/>
      <c r="AT323" s="8">
        <v>426.7</v>
      </c>
      <c r="AU323" s="8"/>
      <c r="AV323" s="8"/>
      <c r="AW323" s="8"/>
      <c r="AX323" s="8"/>
      <c r="AY323" s="8"/>
      <c r="AZ323" s="8">
        <v>230.5</v>
      </c>
      <c r="BA323" s="8"/>
      <c r="BB323" s="8"/>
      <c r="BC323" s="8"/>
      <c r="BD323" s="8"/>
      <c r="BE323" s="8"/>
      <c r="BF323" s="8"/>
      <c r="BG323" s="8"/>
      <c r="BH323" s="8">
        <v>230.5</v>
      </c>
      <c r="BI323" s="8"/>
      <c r="BJ323" s="8">
        <v>230.5</v>
      </c>
      <c r="BK323" s="8"/>
      <c r="BL323" s="8"/>
      <c r="BM323" s="8"/>
      <c r="BN323" s="8"/>
      <c r="BO323" s="8">
        <v>239.8</v>
      </c>
      <c r="BP323" s="8"/>
      <c r="BQ323" s="8"/>
      <c r="BR323" s="11"/>
    </row>
    <row r="324" spans="1:70" ht="157.5" x14ac:dyDescent="0.25">
      <c r="A324" s="18" t="s">
        <v>398</v>
      </c>
      <c r="B324" s="16" t="s">
        <v>394</v>
      </c>
      <c r="C324" s="16" t="s">
        <v>204</v>
      </c>
      <c r="D324" s="16" t="s">
        <v>118</v>
      </c>
      <c r="E324" s="16" t="s">
        <v>397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16" t="s">
        <v>212</v>
      </c>
      <c r="U324" s="4"/>
      <c r="V324" s="5"/>
      <c r="W324" s="5"/>
      <c r="X324" s="5"/>
      <c r="Y324" s="5"/>
      <c r="Z324" s="3"/>
      <c r="AA324" s="8"/>
      <c r="AB324" s="8"/>
      <c r="AC324" s="8"/>
      <c r="AD324" s="8">
        <v>426.7</v>
      </c>
      <c r="AE324" s="8"/>
      <c r="AF324" s="8"/>
      <c r="AG324" s="8"/>
      <c r="AH324" s="8"/>
      <c r="AI324" s="8"/>
      <c r="AJ324" s="8"/>
      <c r="AK324" s="8"/>
      <c r="AL324" s="8">
        <v>426.7</v>
      </c>
      <c r="AM324" s="8"/>
      <c r="AN324" s="8">
        <v>426.7</v>
      </c>
      <c r="AO324" s="8"/>
      <c r="AP324" s="8"/>
      <c r="AQ324" s="8"/>
      <c r="AR324" s="42">
        <v>358.2</v>
      </c>
      <c r="AS324" s="8"/>
      <c r="AT324" s="8">
        <v>426.7</v>
      </c>
      <c r="AU324" s="8"/>
      <c r="AV324" s="8"/>
      <c r="AW324" s="8"/>
      <c r="AX324" s="8"/>
      <c r="AY324" s="8"/>
      <c r="AZ324" s="8">
        <v>230.5</v>
      </c>
      <c r="BA324" s="8"/>
      <c r="BB324" s="8"/>
      <c r="BC324" s="8"/>
      <c r="BD324" s="8"/>
      <c r="BE324" s="8"/>
      <c r="BF324" s="8"/>
      <c r="BG324" s="8"/>
      <c r="BH324" s="8">
        <v>230.5</v>
      </c>
      <c r="BI324" s="8"/>
      <c r="BJ324" s="8">
        <v>230.5</v>
      </c>
      <c r="BK324" s="8"/>
      <c r="BL324" s="8"/>
      <c r="BM324" s="8"/>
      <c r="BN324" s="8"/>
      <c r="BO324" s="8">
        <v>239.8</v>
      </c>
      <c r="BP324" s="8"/>
      <c r="BQ324" s="8"/>
      <c r="BR324" s="11"/>
    </row>
    <row r="325" spans="1:70" ht="31.5" x14ac:dyDescent="0.25">
      <c r="A325" s="13" t="s">
        <v>399</v>
      </c>
      <c r="B325" s="14" t="s">
        <v>394</v>
      </c>
      <c r="C325" s="14" t="s">
        <v>204</v>
      </c>
      <c r="D325" s="14" t="s">
        <v>118</v>
      </c>
      <c r="E325" s="14" t="s">
        <v>400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14"/>
      <c r="U325" s="4"/>
      <c r="V325" s="5"/>
      <c r="W325" s="5"/>
      <c r="X325" s="5"/>
      <c r="Y325" s="5"/>
      <c r="Z325" s="3"/>
      <c r="AA325" s="8"/>
      <c r="AB325" s="8"/>
      <c r="AC325" s="8"/>
      <c r="AD325" s="8"/>
      <c r="AE325" s="8"/>
      <c r="AF325" s="8">
        <v>610</v>
      </c>
      <c r="AG325" s="8"/>
      <c r="AH325" s="8"/>
      <c r="AI325" s="8"/>
      <c r="AJ325" s="8"/>
      <c r="AK325" s="8"/>
      <c r="AL325" s="8">
        <v>610</v>
      </c>
      <c r="AM325" s="8"/>
      <c r="AN325" s="8"/>
      <c r="AO325" s="8">
        <v>610</v>
      </c>
      <c r="AP325" s="8"/>
      <c r="AQ325" s="8"/>
      <c r="AR325" s="32">
        <f>AR326</f>
        <v>610</v>
      </c>
      <c r="AS325" s="8"/>
      <c r="AT325" s="8"/>
      <c r="AU325" s="8">
        <v>610</v>
      </c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11"/>
    </row>
    <row r="326" spans="1:70" ht="78.75" x14ac:dyDescent="0.25">
      <c r="A326" s="15" t="s">
        <v>401</v>
      </c>
      <c r="B326" s="16" t="s">
        <v>394</v>
      </c>
      <c r="C326" s="16" t="s">
        <v>204</v>
      </c>
      <c r="D326" s="16" t="s">
        <v>118</v>
      </c>
      <c r="E326" s="16" t="s">
        <v>400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16" t="s">
        <v>212</v>
      </c>
      <c r="U326" s="4"/>
      <c r="V326" s="5"/>
      <c r="W326" s="5"/>
      <c r="X326" s="5"/>
      <c r="Y326" s="5"/>
      <c r="Z326" s="3"/>
      <c r="AA326" s="8"/>
      <c r="AB326" s="8"/>
      <c r="AC326" s="8"/>
      <c r="AD326" s="8"/>
      <c r="AE326" s="8"/>
      <c r="AF326" s="8">
        <v>610</v>
      </c>
      <c r="AG326" s="8"/>
      <c r="AH326" s="8"/>
      <c r="AI326" s="8"/>
      <c r="AJ326" s="8"/>
      <c r="AK326" s="8"/>
      <c r="AL326" s="8">
        <v>610</v>
      </c>
      <c r="AM326" s="8"/>
      <c r="AN326" s="8"/>
      <c r="AO326" s="8">
        <v>610</v>
      </c>
      <c r="AP326" s="8"/>
      <c r="AQ326" s="8"/>
      <c r="AR326" s="42">
        <v>610</v>
      </c>
      <c r="AS326" s="8"/>
      <c r="AT326" s="8"/>
      <c r="AU326" s="8">
        <v>610</v>
      </c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11"/>
    </row>
    <row r="327" spans="1:70" ht="141.75" x14ac:dyDescent="0.25">
      <c r="A327" s="13" t="s">
        <v>402</v>
      </c>
      <c r="B327" s="14" t="s">
        <v>394</v>
      </c>
      <c r="C327" s="14" t="s">
        <v>118</v>
      </c>
      <c r="D327" s="14" t="s">
        <v>118</v>
      </c>
      <c r="E327" s="14" t="s">
        <v>403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14"/>
      <c r="U327" s="4"/>
      <c r="V327" s="5"/>
      <c r="W327" s="5"/>
      <c r="X327" s="5"/>
      <c r="Y327" s="5"/>
      <c r="Z327" s="3"/>
      <c r="AA327" s="8">
        <v>2252.8000000000002</v>
      </c>
      <c r="AB327" s="8"/>
      <c r="AC327" s="8"/>
      <c r="AD327" s="8"/>
      <c r="AE327" s="8"/>
      <c r="AF327" s="8">
        <v>2768.6</v>
      </c>
      <c r="AG327" s="8">
        <v>2252.8000000000002</v>
      </c>
      <c r="AH327" s="8"/>
      <c r="AI327" s="8"/>
      <c r="AJ327" s="8"/>
      <c r="AK327" s="8"/>
      <c r="AL327" s="8">
        <v>515.79999999999995</v>
      </c>
      <c r="AM327" s="8"/>
      <c r="AN327" s="8"/>
      <c r="AO327" s="8">
        <v>515.79999999999995</v>
      </c>
      <c r="AP327" s="8"/>
      <c r="AQ327" s="8"/>
      <c r="AR327" s="32">
        <f>AR328</f>
        <v>2768.5</v>
      </c>
      <c r="AS327" s="8"/>
      <c r="AT327" s="8"/>
      <c r="AU327" s="8">
        <v>2768.6</v>
      </c>
      <c r="AV327" s="8"/>
      <c r="AW327" s="8">
        <v>2342.9</v>
      </c>
      <c r="AX327" s="8"/>
      <c r="AY327" s="8"/>
      <c r="AZ327" s="8"/>
      <c r="BA327" s="8"/>
      <c r="BB327" s="8">
        <v>536.79999999999995</v>
      </c>
      <c r="BC327" s="8">
        <v>2342.9</v>
      </c>
      <c r="BD327" s="8"/>
      <c r="BE327" s="8"/>
      <c r="BF327" s="8"/>
      <c r="BG327" s="8"/>
      <c r="BH327" s="8">
        <v>-1806.1</v>
      </c>
      <c r="BI327" s="8"/>
      <c r="BJ327" s="8"/>
      <c r="BK327" s="8">
        <v>-1806.1</v>
      </c>
      <c r="BL327" s="8"/>
      <c r="BM327" s="8"/>
      <c r="BN327" s="8"/>
      <c r="BO327" s="8"/>
      <c r="BP327" s="8">
        <v>1232.5</v>
      </c>
      <c r="BQ327" s="8"/>
      <c r="BR327" s="11"/>
    </row>
    <row r="328" spans="1:70" ht="157.5" x14ac:dyDescent="0.25">
      <c r="A328" s="18" t="s">
        <v>404</v>
      </c>
      <c r="B328" s="16" t="s">
        <v>394</v>
      </c>
      <c r="C328" s="16" t="s">
        <v>118</v>
      </c>
      <c r="D328" s="16" t="s">
        <v>118</v>
      </c>
      <c r="E328" s="16" t="s">
        <v>403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16" t="s">
        <v>253</v>
      </c>
      <c r="U328" s="4"/>
      <c r="V328" s="5"/>
      <c r="W328" s="5"/>
      <c r="X328" s="5"/>
      <c r="Y328" s="5"/>
      <c r="Z328" s="3"/>
      <c r="AA328" s="8">
        <v>2252.8000000000002</v>
      </c>
      <c r="AB328" s="8"/>
      <c r="AC328" s="8"/>
      <c r="AD328" s="8"/>
      <c r="AE328" s="8"/>
      <c r="AF328" s="8">
        <v>2768.6</v>
      </c>
      <c r="AG328" s="8">
        <v>2252.8000000000002</v>
      </c>
      <c r="AH328" s="8"/>
      <c r="AI328" s="8"/>
      <c r="AJ328" s="8"/>
      <c r="AK328" s="8"/>
      <c r="AL328" s="8">
        <v>515.79999999999995</v>
      </c>
      <c r="AM328" s="8"/>
      <c r="AN328" s="8"/>
      <c r="AO328" s="8">
        <v>515.79999999999995</v>
      </c>
      <c r="AP328" s="8"/>
      <c r="AQ328" s="8"/>
      <c r="AR328" s="42">
        <v>2768.5</v>
      </c>
      <c r="AS328" s="8"/>
      <c r="AT328" s="8"/>
      <c r="AU328" s="8">
        <v>2768.6</v>
      </c>
      <c r="AV328" s="8"/>
      <c r="AW328" s="8">
        <v>2342.9</v>
      </c>
      <c r="AX328" s="8"/>
      <c r="AY328" s="8"/>
      <c r="AZ328" s="8"/>
      <c r="BA328" s="8"/>
      <c r="BB328" s="8">
        <v>536.79999999999995</v>
      </c>
      <c r="BC328" s="8">
        <v>2342.9</v>
      </c>
      <c r="BD328" s="8"/>
      <c r="BE328" s="8"/>
      <c r="BF328" s="8"/>
      <c r="BG328" s="8"/>
      <c r="BH328" s="8">
        <v>-1806.1</v>
      </c>
      <c r="BI328" s="8"/>
      <c r="BJ328" s="8"/>
      <c r="BK328" s="8">
        <v>-1806.1</v>
      </c>
      <c r="BL328" s="8"/>
      <c r="BM328" s="8"/>
      <c r="BN328" s="8"/>
      <c r="BO328" s="8"/>
      <c r="BP328" s="8">
        <v>1232.5</v>
      </c>
      <c r="BQ328" s="8"/>
      <c r="BR328" s="11"/>
    </row>
    <row r="329" spans="1:70" ht="78.75" x14ac:dyDescent="0.25">
      <c r="A329" s="13" t="s">
        <v>405</v>
      </c>
      <c r="B329" s="14" t="s">
        <v>394</v>
      </c>
      <c r="C329" s="14" t="s">
        <v>118</v>
      </c>
      <c r="D329" s="14" t="s">
        <v>118</v>
      </c>
      <c r="E329" s="14" t="s">
        <v>406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14"/>
      <c r="U329" s="4"/>
      <c r="V329" s="5"/>
      <c r="W329" s="5"/>
      <c r="X329" s="5"/>
      <c r="Y329" s="5"/>
      <c r="Z329" s="3"/>
      <c r="AA329" s="8">
        <v>798.8</v>
      </c>
      <c r="AB329" s="8"/>
      <c r="AC329" s="8"/>
      <c r="AD329" s="8">
        <v>749.7</v>
      </c>
      <c r="AE329" s="8">
        <v>750</v>
      </c>
      <c r="AF329" s="8">
        <v>48.7</v>
      </c>
      <c r="AG329" s="8">
        <v>48.8</v>
      </c>
      <c r="AH329" s="8"/>
      <c r="AI329" s="8"/>
      <c r="AJ329" s="8"/>
      <c r="AK329" s="8"/>
      <c r="AL329" s="8">
        <v>-0.4</v>
      </c>
      <c r="AM329" s="8"/>
      <c r="AN329" s="8">
        <v>-0.3</v>
      </c>
      <c r="AO329" s="8">
        <v>-0.1</v>
      </c>
      <c r="AP329" s="8"/>
      <c r="AQ329" s="8"/>
      <c r="AR329" s="32">
        <f>AR330</f>
        <v>798.4</v>
      </c>
      <c r="AS329" s="8"/>
      <c r="AT329" s="8">
        <v>749.7</v>
      </c>
      <c r="AU329" s="8">
        <v>48.7</v>
      </c>
      <c r="AV329" s="8"/>
      <c r="AW329" s="8">
        <v>848.7</v>
      </c>
      <c r="AX329" s="8"/>
      <c r="AY329" s="8"/>
      <c r="AZ329" s="8">
        <v>796.9</v>
      </c>
      <c r="BA329" s="8">
        <v>796.9</v>
      </c>
      <c r="BB329" s="8">
        <v>51.8</v>
      </c>
      <c r="BC329" s="8">
        <v>51.8</v>
      </c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>
        <v>781.9</v>
      </c>
      <c r="BP329" s="8">
        <v>58.8</v>
      </c>
      <c r="BQ329" s="8"/>
      <c r="BR329" s="11"/>
    </row>
    <row r="330" spans="1:70" ht="94.5" x14ac:dyDescent="0.25">
      <c r="A330" s="15" t="s">
        <v>407</v>
      </c>
      <c r="B330" s="16" t="s">
        <v>394</v>
      </c>
      <c r="C330" s="16" t="s">
        <v>118</v>
      </c>
      <c r="D330" s="16" t="s">
        <v>118</v>
      </c>
      <c r="E330" s="16" t="s">
        <v>406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16" t="s">
        <v>253</v>
      </c>
      <c r="U330" s="4"/>
      <c r="V330" s="5"/>
      <c r="W330" s="5"/>
      <c r="X330" s="5"/>
      <c r="Y330" s="5"/>
      <c r="Z330" s="3"/>
      <c r="AA330" s="8">
        <v>798.8</v>
      </c>
      <c r="AB330" s="8"/>
      <c r="AC330" s="8"/>
      <c r="AD330" s="8">
        <v>749.7</v>
      </c>
      <c r="AE330" s="8">
        <v>750</v>
      </c>
      <c r="AF330" s="8">
        <v>48.7</v>
      </c>
      <c r="AG330" s="8">
        <v>48.8</v>
      </c>
      <c r="AH330" s="8"/>
      <c r="AI330" s="8"/>
      <c r="AJ330" s="8"/>
      <c r="AK330" s="8"/>
      <c r="AL330" s="8">
        <v>-0.4</v>
      </c>
      <c r="AM330" s="8"/>
      <c r="AN330" s="8">
        <v>-0.3</v>
      </c>
      <c r="AO330" s="8">
        <v>-0.1</v>
      </c>
      <c r="AP330" s="8"/>
      <c r="AQ330" s="8"/>
      <c r="AR330" s="42">
        <v>798.4</v>
      </c>
      <c r="AS330" s="8"/>
      <c r="AT330" s="8">
        <v>749.7</v>
      </c>
      <c r="AU330" s="8">
        <v>48.7</v>
      </c>
      <c r="AV330" s="8"/>
      <c r="AW330" s="8">
        <v>848.7</v>
      </c>
      <c r="AX330" s="8"/>
      <c r="AY330" s="8"/>
      <c r="AZ330" s="8">
        <v>796.9</v>
      </c>
      <c r="BA330" s="8">
        <v>796.9</v>
      </c>
      <c r="BB330" s="8">
        <v>51.8</v>
      </c>
      <c r="BC330" s="8">
        <v>51.8</v>
      </c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>
        <v>781.9</v>
      </c>
      <c r="BP330" s="8">
        <v>58.8</v>
      </c>
      <c r="BQ330" s="8"/>
      <c r="BR330" s="11"/>
    </row>
    <row r="331" spans="1:70" ht="110.25" x14ac:dyDescent="0.25">
      <c r="A331" s="13" t="s">
        <v>408</v>
      </c>
      <c r="B331" s="14" t="s">
        <v>394</v>
      </c>
      <c r="C331" s="14" t="s">
        <v>208</v>
      </c>
      <c r="D331" s="14" t="s">
        <v>35</v>
      </c>
      <c r="E331" s="14" t="s">
        <v>409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14"/>
      <c r="U331" s="4"/>
      <c r="V331" s="5"/>
      <c r="W331" s="5"/>
      <c r="X331" s="5"/>
      <c r="Y331" s="5"/>
      <c r="Z331" s="3"/>
      <c r="AA331" s="8">
        <v>4865.6000000000004</v>
      </c>
      <c r="AB331" s="8"/>
      <c r="AC331" s="8"/>
      <c r="AD331" s="8"/>
      <c r="AE331" s="8"/>
      <c r="AF331" s="8">
        <v>4983.8999999999996</v>
      </c>
      <c r="AG331" s="8">
        <v>4865.6000000000004</v>
      </c>
      <c r="AH331" s="8"/>
      <c r="AI331" s="8"/>
      <c r="AJ331" s="8"/>
      <c r="AK331" s="8"/>
      <c r="AL331" s="8">
        <v>118.3</v>
      </c>
      <c r="AM331" s="8"/>
      <c r="AN331" s="8"/>
      <c r="AO331" s="8">
        <v>118.3</v>
      </c>
      <c r="AP331" s="8"/>
      <c r="AQ331" s="8"/>
      <c r="AR331" s="32">
        <f>AR332+AR333</f>
        <v>4983</v>
      </c>
      <c r="AS331" s="8"/>
      <c r="AT331" s="8"/>
      <c r="AU331" s="8">
        <v>4983.8999999999996</v>
      </c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11"/>
    </row>
    <row r="332" spans="1:70" ht="157.5" x14ac:dyDescent="0.25">
      <c r="A332" s="18" t="s">
        <v>410</v>
      </c>
      <c r="B332" s="16" t="s">
        <v>394</v>
      </c>
      <c r="C332" s="16" t="s">
        <v>208</v>
      </c>
      <c r="D332" s="16" t="s">
        <v>35</v>
      </c>
      <c r="E332" s="16" t="s">
        <v>409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16" t="s">
        <v>44</v>
      </c>
      <c r="U332" s="4"/>
      <c r="V332" s="5"/>
      <c r="W332" s="5"/>
      <c r="X332" s="5"/>
      <c r="Y332" s="5"/>
      <c r="Z332" s="3"/>
      <c r="AA332" s="8">
        <v>29.1</v>
      </c>
      <c r="AB332" s="8"/>
      <c r="AC332" s="8"/>
      <c r="AD332" s="8"/>
      <c r="AE332" s="8"/>
      <c r="AF332" s="8">
        <v>29.5</v>
      </c>
      <c r="AG332" s="8">
        <v>29.1</v>
      </c>
      <c r="AH332" s="8"/>
      <c r="AI332" s="8"/>
      <c r="AJ332" s="8"/>
      <c r="AK332" s="8"/>
      <c r="AL332" s="8">
        <v>0.4</v>
      </c>
      <c r="AM332" s="8"/>
      <c r="AN332" s="8"/>
      <c r="AO332" s="8">
        <v>0.4</v>
      </c>
      <c r="AP332" s="8"/>
      <c r="AQ332" s="8"/>
      <c r="AR332" s="42">
        <v>29.5</v>
      </c>
      <c r="AS332" s="8"/>
      <c r="AT332" s="8"/>
      <c r="AU332" s="8">
        <v>29.5</v>
      </c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11"/>
    </row>
    <row r="333" spans="1:70" ht="141.75" x14ac:dyDescent="0.25">
      <c r="A333" s="18" t="s">
        <v>411</v>
      </c>
      <c r="B333" s="16" t="s">
        <v>394</v>
      </c>
      <c r="C333" s="16" t="s">
        <v>208</v>
      </c>
      <c r="D333" s="16" t="s">
        <v>35</v>
      </c>
      <c r="E333" s="16" t="s">
        <v>409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16" t="s">
        <v>412</v>
      </c>
      <c r="U333" s="4"/>
      <c r="V333" s="5"/>
      <c r="W333" s="5"/>
      <c r="X333" s="5"/>
      <c r="Y333" s="5"/>
      <c r="Z333" s="3"/>
      <c r="AA333" s="8">
        <v>4836.5</v>
      </c>
      <c r="AB333" s="8"/>
      <c r="AC333" s="8"/>
      <c r="AD333" s="8"/>
      <c r="AE333" s="8"/>
      <c r="AF333" s="8">
        <v>4954.3999999999996</v>
      </c>
      <c r="AG333" s="8">
        <v>4836.5</v>
      </c>
      <c r="AH333" s="8"/>
      <c r="AI333" s="8"/>
      <c r="AJ333" s="8"/>
      <c r="AK333" s="8"/>
      <c r="AL333" s="8">
        <v>117.9</v>
      </c>
      <c r="AM333" s="8"/>
      <c r="AN333" s="8"/>
      <c r="AO333" s="8">
        <v>117.9</v>
      </c>
      <c r="AP333" s="8"/>
      <c r="AQ333" s="8"/>
      <c r="AR333" s="42">
        <v>4953.5</v>
      </c>
      <c r="AS333" s="8"/>
      <c r="AT333" s="8"/>
      <c r="AU333" s="8">
        <v>4954.3999999999996</v>
      </c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11"/>
    </row>
    <row r="334" spans="1:70" ht="47.25" x14ac:dyDescent="0.25">
      <c r="A334" s="13" t="s">
        <v>254</v>
      </c>
      <c r="B334" s="14" t="s">
        <v>394</v>
      </c>
      <c r="C334" s="14" t="s">
        <v>208</v>
      </c>
      <c r="D334" s="14" t="s">
        <v>47</v>
      </c>
      <c r="E334" s="14" t="s">
        <v>413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14"/>
      <c r="U334" s="4"/>
      <c r="V334" s="5"/>
      <c r="W334" s="5"/>
      <c r="X334" s="5"/>
      <c r="Y334" s="5"/>
      <c r="Z334" s="3"/>
      <c r="AA334" s="8">
        <v>2962.8</v>
      </c>
      <c r="AB334" s="8"/>
      <c r="AC334" s="8"/>
      <c r="AD334" s="8"/>
      <c r="AE334" s="8"/>
      <c r="AF334" s="8">
        <v>2984.5</v>
      </c>
      <c r="AG334" s="8">
        <v>2962.8</v>
      </c>
      <c r="AH334" s="8"/>
      <c r="AI334" s="8"/>
      <c r="AJ334" s="8"/>
      <c r="AK334" s="8"/>
      <c r="AL334" s="8">
        <v>21.7</v>
      </c>
      <c r="AM334" s="8"/>
      <c r="AN334" s="8"/>
      <c r="AO334" s="8">
        <v>21.7</v>
      </c>
      <c r="AP334" s="8"/>
      <c r="AQ334" s="8"/>
      <c r="AR334" s="32">
        <f>AR335</f>
        <v>2879.4</v>
      </c>
      <c r="AS334" s="8"/>
      <c r="AT334" s="8"/>
      <c r="AU334" s="8">
        <v>2984.5</v>
      </c>
      <c r="AV334" s="8"/>
      <c r="AW334" s="8">
        <v>2999.9</v>
      </c>
      <c r="AX334" s="8"/>
      <c r="AY334" s="8"/>
      <c r="AZ334" s="8"/>
      <c r="BA334" s="8"/>
      <c r="BB334" s="8"/>
      <c r="BC334" s="8">
        <v>2999.9</v>
      </c>
      <c r="BD334" s="8"/>
      <c r="BE334" s="8"/>
      <c r="BF334" s="8"/>
      <c r="BG334" s="8"/>
      <c r="BH334" s="8">
        <v>-2999.9</v>
      </c>
      <c r="BI334" s="8"/>
      <c r="BJ334" s="8"/>
      <c r="BK334" s="8">
        <v>-2999.9</v>
      </c>
      <c r="BL334" s="8"/>
      <c r="BM334" s="8"/>
      <c r="BN334" s="8"/>
      <c r="BO334" s="8"/>
      <c r="BP334" s="8"/>
      <c r="BQ334" s="8"/>
      <c r="BR334" s="11"/>
    </row>
    <row r="335" spans="1:70" ht="63" x14ac:dyDescent="0.25">
      <c r="A335" s="15" t="s">
        <v>256</v>
      </c>
      <c r="B335" s="16" t="s">
        <v>394</v>
      </c>
      <c r="C335" s="16" t="s">
        <v>208</v>
      </c>
      <c r="D335" s="16" t="s">
        <v>47</v>
      </c>
      <c r="E335" s="16" t="s">
        <v>413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16" t="s">
        <v>253</v>
      </c>
      <c r="U335" s="4"/>
      <c r="V335" s="5"/>
      <c r="W335" s="5"/>
      <c r="X335" s="5"/>
      <c r="Y335" s="5"/>
      <c r="Z335" s="3"/>
      <c r="AA335" s="8">
        <v>2962.8</v>
      </c>
      <c r="AB335" s="8"/>
      <c r="AC335" s="8"/>
      <c r="AD335" s="8"/>
      <c r="AE335" s="8"/>
      <c r="AF335" s="8">
        <v>2984.5</v>
      </c>
      <c r="AG335" s="8">
        <v>2962.8</v>
      </c>
      <c r="AH335" s="8"/>
      <c r="AI335" s="8"/>
      <c r="AJ335" s="8"/>
      <c r="AK335" s="8"/>
      <c r="AL335" s="8">
        <v>21.7</v>
      </c>
      <c r="AM335" s="8"/>
      <c r="AN335" s="8"/>
      <c r="AO335" s="8">
        <v>21.7</v>
      </c>
      <c r="AP335" s="8"/>
      <c r="AQ335" s="8"/>
      <c r="AR335" s="42">
        <v>2879.4</v>
      </c>
      <c r="AS335" s="8"/>
      <c r="AT335" s="8"/>
      <c r="AU335" s="8">
        <v>2984.5</v>
      </c>
      <c r="AV335" s="8"/>
      <c r="AW335" s="8">
        <v>2999.9</v>
      </c>
      <c r="AX335" s="8"/>
      <c r="AY335" s="8"/>
      <c r="AZ335" s="8"/>
      <c r="BA335" s="8"/>
      <c r="BB335" s="8"/>
      <c r="BC335" s="8">
        <v>2999.9</v>
      </c>
      <c r="BD335" s="8"/>
      <c r="BE335" s="8"/>
      <c r="BF335" s="8"/>
      <c r="BG335" s="8"/>
      <c r="BH335" s="8">
        <v>-2999.9</v>
      </c>
      <c r="BI335" s="8"/>
      <c r="BJ335" s="8"/>
      <c r="BK335" s="8">
        <v>-2999.9</v>
      </c>
      <c r="BL335" s="8"/>
      <c r="BM335" s="8"/>
      <c r="BN335" s="8"/>
      <c r="BO335" s="8"/>
      <c r="BP335" s="8"/>
      <c r="BQ335" s="8"/>
      <c r="BR335" s="11"/>
    </row>
    <row r="336" spans="1:70" ht="126" x14ac:dyDescent="0.25">
      <c r="A336" s="13" t="s">
        <v>414</v>
      </c>
      <c r="B336" s="14" t="s">
        <v>394</v>
      </c>
      <c r="C336" s="14" t="s">
        <v>208</v>
      </c>
      <c r="D336" s="14" t="s">
        <v>47</v>
      </c>
      <c r="E336" s="14" t="s">
        <v>415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14"/>
      <c r="U336" s="4"/>
      <c r="V336" s="5"/>
      <c r="W336" s="5"/>
      <c r="X336" s="5"/>
      <c r="Y336" s="5"/>
      <c r="Z336" s="3"/>
      <c r="AA336" s="8">
        <v>93707.199999999997</v>
      </c>
      <c r="AB336" s="8"/>
      <c r="AC336" s="8"/>
      <c r="AD336" s="8">
        <v>93782.2</v>
      </c>
      <c r="AE336" s="8">
        <v>93707.199999999997</v>
      </c>
      <c r="AF336" s="8"/>
      <c r="AG336" s="8"/>
      <c r="AH336" s="8"/>
      <c r="AI336" s="8"/>
      <c r="AJ336" s="8"/>
      <c r="AK336" s="8"/>
      <c r="AL336" s="8">
        <v>75</v>
      </c>
      <c r="AM336" s="8"/>
      <c r="AN336" s="8">
        <v>75</v>
      </c>
      <c r="AO336" s="8"/>
      <c r="AP336" s="8"/>
      <c r="AQ336" s="8"/>
      <c r="AR336" s="32">
        <f>AR337</f>
        <v>93782.2</v>
      </c>
      <c r="AS336" s="8"/>
      <c r="AT336" s="8">
        <v>93782.2</v>
      </c>
      <c r="AU336" s="8"/>
      <c r="AV336" s="8"/>
      <c r="AW336" s="8">
        <v>104139.9</v>
      </c>
      <c r="AX336" s="8"/>
      <c r="AY336" s="8"/>
      <c r="AZ336" s="8">
        <v>104139.9</v>
      </c>
      <c r="BA336" s="8">
        <v>104139.9</v>
      </c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>
        <v>113348.9</v>
      </c>
      <c r="BP336" s="8"/>
      <c r="BQ336" s="8"/>
      <c r="BR336" s="11"/>
    </row>
    <row r="337" spans="1:70" ht="141.75" x14ac:dyDescent="0.25">
      <c r="A337" s="18" t="s">
        <v>416</v>
      </c>
      <c r="B337" s="16" t="s">
        <v>394</v>
      </c>
      <c r="C337" s="16" t="s">
        <v>208</v>
      </c>
      <c r="D337" s="16" t="s">
        <v>47</v>
      </c>
      <c r="E337" s="16" t="s">
        <v>415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16" t="s">
        <v>253</v>
      </c>
      <c r="U337" s="4"/>
      <c r="V337" s="5"/>
      <c r="W337" s="5"/>
      <c r="X337" s="5"/>
      <c r="Y337" s="5"/>
      <c r="Z337" s="3"/>
      <c r="AA337" s="8">
        <v>93707.199999999997</v>
      </c>
      <c r="AB337" s="8"/>
      <c r="AC337" s="8"/>
      <c r="AD337" s="8">
        <v>93782.2</v>
      </c>
      <c r="AE337" s="8">
        <v>93707.199999999997</v>
      </c>
      <c r="AF337" s="8"/>
      <c r="AG337" s="8"/>
      <c r="AH337" s="8"/>
      <c r="AI337" s="8"/>
      <c r="AJ337" s="8"/>
      <c r="AK337" s="8"/>
      <c r="AL337" s="8">
        <v>75</v>
      </c>
      <c r="AM337" s="8"/>
      <c r="AN337" s="8">
        <v>75</v>
      </c>
      <c r="AO337" s="8"/>
      <c r="AP337" s="8"/>
      <c r="AQ337" s="8"/>
      <c r="AR337" s="42">
        <v>93782.2</v>
      </c>
      <c r="AS337" s="8"/>
      <c r="AT337" s="8">
        <v>93782.2</v>
      </c>
      <c r="AU337" s="8"/>
      <c r="AV337" s="8"/>
      <c r="AW337" s="8">
        <v>104139.9</v>
      </c>
      <c r="AX337" s="8"/>
      <c r="AY337" s="8"/>
      <c r="AZ337" s="8">
        <v>104139.9</v>
      </c>
      <c r="BA337" s="8">
        <v>104139.9</v>
      </c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>
        <v>113348.9</v>
      </c>
      <c r="BP337" s="8"/>
      <c r="BQ337" s="8"/>
      <c r="BR337" s="11"/>
    </row>
    <row r="338" spans="1:70" ht="110.25" x14ac:dyDescent="0.25">
      <c r="A338" s="13" t="s">
        <v>273</v>
      </c>
      <c r="B338" s="14" t="s">
        <v>394</v>
      </c>
      <c r="C338" s="14" t="s">
        <v>208</v>
      </c>
      <c r="D338" s="14" t="s">
        <v>47</v>
      </c>
      <c r="E338" s="14" t="s">
        <v>274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14"/>
      <c r="U338" s="4"/>
      <c r="V338" s="5"/>
      <c r="W338" s="5"/>
      <c r="X338" s="5"/>
      <c r="Y338" s="5"/>
      <c r="Z338" s="3"/>
      <c r="AA338" s="8">
        <v>27.1</v>
      </c>
      <c r="AB338" s="8"/>
      <c r="AC338" s="8"/>
      <c r="AD338" s="8"/>
      <c r="AE338" s="8"/>
      <c r="AF338" s="8">
        <v>108.9</v>
      </c>
      <c r="AG338" s="8">
        <v>27.1</v>
      </c>
      <c r="AH338" s="8"/>
      <c r="AI338" s="8"/>
      <c r="AJ338" s="8"/>
      <c r="AK338" s="8"/>
      <c r="AL338" s="8">
        <v>81.8</v>
      </c>
      <c r="AM338" s="8"/>
      <c r="AN338" s="8"/>
      <c r="AO338" s="8">
        <v>81.8</v>
      </c>
      <c r="AP338" s="8"/>
      <c r="AQ338" s="8"/>
      <c r="AR338" s="32">
        <f>AR339</f>
        <v>108.9</v>
      </c>
      <c r="AS338" s="8"/>
      <c r="AT338" s="8"/>
      <c r="AU338" s="8">
        <v>108.9</v>
      </c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11"/>
    </row>
    <row r="339" spans="1:70" ht="126" x14ac:dyDescent="0.25">
      <c r="A339" s="15" t="s">
        <v>275</v>
      </c>
      <c r="B339" s="16" t="s">
        <v>394</v>
      </c>
      <c r="C339" s="16" t="s">
        <v>208</v>
      </c>
      <c r="D339" s="16" t="s">
        <v>47</v>
      </c>
      <c r="E339" s="16" t="s">
        <v>274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16" t="s">
        <v>253</v>
      </c>
      <c r="U339" s="4"/>
      <c r="V339" s="5"/>
      <c r="W339" s="5"/>
      <c r="X339" s="5"/>
      <c r="Y339" s="5"/>
      <c r="Z339" s="3"/>
      <c r="AA339" s="8">
        <v>27.1</v>
      </c>
      <c r="AB339" s="8"/>
      <c r="AC339" s="8"/>
      <c r="AD339" s="8"/>
      <c r="AE339" s="8"/>
      <c r="AF339" s="8">
        <v>108.9</v>
      </c>
      <c r="AG339" s="8">
        <v>27.1</v>
      </c>
      <c r="AH339" s="8"/>
      <c r="AI339" s="8"/>
      <c r="AJ339" s="8"/>
      <c r="AK339" s="8"/>
      <c r="AL339" s="8">
        <v>81.8</v>
      </c>
      <c r="AM339" s="8"/>
      <c r="AN339" s="8"/>
      <c r="AO339" s="8">
        <v>81.8</v>
      </c>
      <c r="AP339" s="8"/>
      <c r="AQ339" s="8"/>
      <c r="AR339" s="42">
        <v>108.9</v>
      </c>
      <c r="AS339" s="8"/>
      <c r="AT339" s="8"/>
      <c r="AU339" s="8">
        <v>108.9</v>
      </c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11"/>
    </row>
    <row r="340" spans="1:70" ht="110.25" x14ac:dyDescent="0.25">
      <c r="A340" s="13" t="s">
        <v>417</v>
      </c>
      <c r="B340" s="14" t="s">
        <v>394</v>
      </c>
      <c r="C340" s="14" t="s">
        <v>208</v>
      </c>
      <c r="D340" s="14" t="s">
        <v>36</v>
      </c>
      <c r="E340" s="14" t="s">
        <v>418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14"/>
      <c r="U340" s="4"/>
      <c r="V340" s="5"/>
      <c r="W340" s="5"/>
      <c r="X340" s="5"/>
      <c r="Y340" s="5"/>
      <c r="Z340" s="3"/>
      <c r="AA340" s="8">
        <v>8997.7999999999993</v>
      </c>
      <c r="AB340" s="8">
        <v>5241</v>
      </c>
      <c r="AC340" s="8">
        <v>7468.2</v>
      </c>
      <c r="AD340" s="8">
        <v>1073.4000000000001</v>
      </c>
      <c r="AE340" s="8">
        <v>1529.6</v>
      </c>
      <c r="AF340" s="8"/>
      <c r="AG340" s="8"/>
      <c r="AH340" s="8"/>
      <c r="AI340" s="8"/>
      <c r="AJ340" s="8"/>
      <c r="AK340" s="8"/>
      <c r="AL340" s="8">
        <v>-2683.4</v>
      </c>
      <c r="AM340" s="8">
        <v>-2227.1999999999998</v>
      </c>
      <c r="AN340" s="8">
        <v>-456.2</v>
      </c>
      <c r="AO340" s="8"/>
      <c r="AP340" s="8"/>
      <c r="AQ340" s="8"/>
      <c r="AR340" s="32">
        <f>AR341</f>
        <v>6314.4</v>
      </c>
      <c r="AS340" s="8">
        <v>5241</v>
      </c>
      <c r="AT340" s="8">
        <v>1073.4000000000001</v>
      </c>
      <c r="AU340" s="8"/>
      <c r="AV340" s="8"/>
      <c r="AW340" s="8">
        <v>9307.6</v>
      </c>
      <c r="AX340" s="8">
        <v>7632.3</v>
      </c>
      <c r="AY340" s="8">
        <v>7632.3</v>
      </c>
      <c r="AZ340" s="8">
        <v>1675.3</v>
      </c>
      <c r="BA340" s="8">
        <v>1675.3</v>
      </c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>
        <v>8163.3</v>
      </c>
      <c r="BO340" s="8">
        <v>1791.9</v>
      </c>
      <c r="BP340" s="8"/>
      <c r="BQ340" s="8"/>
      <c r="BR340" s="11"/>
    </row>
    <row r="341" spans="1:70" ht="141.75" x14ac:dyDescent="0.25">
      <c r="A341" s="18" t="s">
        <v>419</v>
      </c>
      <c r="B341" s="16" t="s">
        <v>394</v>
      </c>
      <c r="C341" s="16" t="s">
        <v>208</v>
      </c>
      <c r="D341" s="16" t="s">
        <v>36</v>
      </c>
      <c r="E341" s="16" t="s">
        <v>418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16" t="s">
        <v>212</v>
      </c>
      <c r="U341" s="4"/>
      <c r="V341" s="5"/>
      <c r="W341" s="5"/>
      <c r="X341" s="5"/>
      <c r="Y341" s="5"/>
      <c r="Z341" s="3"/>
      <c r="AA341" s="8">
        <v>8997.7999999999993</v>
      </c>
      <c r="AB341" s="8">
        <v>5241</v>
      </c>
      <c r="AC341" s="8">
        <v>7468.2</v>
      </c>
      <c r="AD341" s="8">
        <v>1073.4000000000001</v>
      </c>
      <c r="AE341" s="8">
        <v>1529.6</v>
      </c>
      <c r="AF341" s="8"/>
      <c r="AG341" s="8"/>
      <c r="AH341" s="8"/>
      <c r="AI341" s="8"/>
      <c r="AJ341" s="8"/>
      <c r="AK341" s="8"/>
      <c r="AL341" s="8">
        <v>-2683.4</v>
      </c>
      <c r="AM341" s="8">
        <v>-2227.1999999999998</v>
      </c>
      <c r="AN341" s="8">
        <v>-456.2</v>
      </c>
      <c r="AO341" s="8"/>
      <c r="AP341" s="8"/>
      <c r="AQ341" s="8"/>
      <c r="AR341" s="42">
        <v>6314.4</v>
      </c>
      <c r="AS341" s="8">
        <v>5241</v>
      </c>
      <c r="AT341" s="8">
        <v>1073.4000000000001</v>
      </c>
      <c r="AU341" s="8"/>
      <c r="AV341" s="8"/>
      <c r="AW341" s="8">
        <v>9307.6</v>
      </c>
      <c r="AX341" s="8">
        <v>7632.3</v>
      </c>
      <c r="AY341" s="8">
        <v>7632.3</v>
      </c>
      <c r="AZ341" s="8">
        <v>1675.3</v>
      </c>
      <c r="BA341" s="8">
        <v>1675.3</v>
      </c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>
        <v>8163.3</v>
      </c>
      <c r="BO341" s="8">
        <v>1791.9</v>
      </c>
      <c r="BP341" s="8"/>
      <c r="BQ341" s="8"/>
      <c r="BR341" s="11"/>
    </row>
    <row r="342" spans="1:70" ht="189" x14ac:dyDescent="0.25">
      <c r="A342" s="17" t="s">
        <v>420</v>
      </c>
      <c r="B342" s="14" t="s">
        <v>394</v>
      </c>
      <c r="C342" s="14" t="s">
        <v>208</v>
      </c>
      <c r="D342" s="14" t="s">
        <v>36</v>
      </c>
      <c r="E342" s="14" t="s">
        <v>421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14"/>
      <c r="U342" s="4"/>
      <c r="V342" s="5"/>
      <c r="W342" s="5"/>
      <c r="X342" s="5"/>
      <c r="Y342" s="5"/>
      <c r="Z342" s="3"/>
      <c r="AA342" s="8">
        <v>129.1</v>
      </c>
      <c r="AB342" s="8"/>
      <c r="AC342" s="8"/>
      <c r="AD342" s="8">
        <v>22.9</v>
      </c>
      <c r="AE342" s="8">
        <v>129.1</v>
      </c>
      <c r="AF342" s="8"/>
      <c r="AG342" s="8"/>
      <c r="AH342" s="8"/>
      <c r="AI342" s="8"/>
      <c r="AJ342" s="8"/>
      <c r="AK342" s="8"/>
      <c r="AL342" s="8">
        <v>-106.2</v>
      </c>
      <c r="AM342" s="8"/>
      <c r="AN342" s="8">
        <v>-106.2</v>
      </c>
      <c r="AO342" s="8"/>
      <c r="AP342" s="8"/>
      <c r="AQ342" s="8"/>
      <c r="AR342" s="32">
        <f>AR343</f>
        <v>17.3</v>
      </c>
      <c r="AS342" s="8"/>
      <c r="AT342" s="8">
        <v>22.9</v>
      </c>
      <c r="AU342" s="8"/>
      <c r="AV342" s="8"/>
      <c r="AW342" s="8">
        <v>129.19999999999999</v>
      </c>
      <c r="AX342" s="8"/>
      <c r="AY342" s="8"/>
      <c r="AZ342" s="8">
        <v>129.19999999999999</v>
      </c>
      <c r="BA342" s="8">
        <v>129.19999999999999</v>
      </c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>
        <v>133.5</v>
      </c>
      <c r="BP342" s="8"/>
      <c r="BQ342" s="8"/>
      <c r="BR342" s="11"/>
    </row>
    <row r="343" spans="1:70" ht="236.25" x14ac:dyDescent="0.25">
      <c r="A343" s="18" t="s">
        <v>422</v>
      </c>
      <c r="B343" s="16" t="s">
        <v>394</v>
      </c>
      <c r="C343" s="16" t="s">
        <v>208</v>
      </c>
      <c r="D343" s="16" t="s">
        <v>36</v>
      </c>
      <c r="E343" s="16" t="s">
        <v>421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16" t="s">
        <v>44</v>
      </c>
      <c r="U343" s="4"/>
      <c r="V343" s="5"/>
      <c r="W343" s="5"/>
      <c r="X343" s="5"/>
      <c r="Y343" s="5"/>
      <c r="Z343" s="3"/>
      <c r="AA343" s="8">
        <v>129.1</v>
      </c>
      <c r="AB343" s="8"/>
      <c r="AC343" s="8"/>
      <c r="AD343" s="8">
        <v>22.9</v>
      </c>
      <c r="AE343" s="8">
        <v>129.1</v>
      </c>
      <c r="AF343" s="8"/>
      <c r="AG343" s="8"/>
      <c r="AH343" s="8"/>
      <c r="AI343" s="8"/>
      <c r="AJ343" s="8"/>
      <c r="AK343" s="8"/>
      <c r="AL343" s="8">
        <v>-106.2</v>
      </c>
      <c r="AM343" s="8"/>
      <c r="AN343" s="8">
        <v>-106.2</v>
      </c>
      <c r="AO343" s="8"/>
      <c r="AP343" s="8"/>
      <c r="AQ343" s="8"/>
      <c r="AR343" s="42">
        <v>17.3</v>
      </c>
      <c r="AS343" s="8"/>
      <c r="AT343" s="8">
        <v>22.9</v>
      </c>
      <c r="AU343" s="8"/>
      <c r="AV343" s="8"/>
      <c r="AW343" s="8">
        <v>129.19999999999999</v>
      </c>
      <c r="AX343" s="8"/>
      <c r="AY343" s="8"/>
      <c r="AZ343" s="8">
        <v>129.19999999999999</v>
      </c>
      <c r="BA343" s="8">
        <v>129.19999999999999</v>
      </c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>
        <v>133.5</v>
      </c>
      <c r="BP343" s="8"/>
      <c r="BQ343" s="8"/>
      <c r="BR343" s="11"/>
    </row>
    <row r="344" spans="1:70" ht="63" x14ac:dyDescent="0.25">
      <c r="A344" s="13" t="s">
        <v>285</v>
      </c>
      <c r="B344" s="14" t="s">
        <v>394</v>
      </c>
      <c r="C344" s="14" t="s">
        <v>208</v>
      </c>
      <c r="D344" s="14" t="s">
        <v>36</v>
      </c>
      <c r="E344" s="14" t="s">
        <v>423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14"/>
      <c r="U344" s="4"/>
      <c r="V344" s="5"/>
      <c r="W344" s="5"/>
      <c r="X344" s="5"/>
      <c r="Y344" s="5"/>
      <c r="Z344" s="3"/>
      <c r="AA344" s="8">
        <v>15</v>
      </c>
      <c r="AB344" s="8"/>
      <c r="AC344" s="8"/>
      <c r="AD344" s="8"/>
      <c r="AE344" s="8"/>
      <c r="AF344" s="8">
        <v>15</v>
      </c>
      <c r="AG344" s="8">
        <v>15</v>
      </c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32">
        <f>AR345</f>
        <v>15</v>
      </c>
      <c r="AS344" s="8"/>
      <c r="AT344" s="8"/>
      <c r="AU344" s="8">
        <v>15</v>
      </c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11"/>
    </row>
    <row r="345" spans="1:70" ht="110.25" x14ac:dyDescent="0.25">
      <c r="A345" s="15" t="s">
        <v>424</v>
      </c>
      <c r="B345" s="16" t="s">
        <v>394</v>
      </c>
      <c r="C345" s="16" t="s">
        <v>208</v>
      </c>
      <c r="D345" s="16" t="s">
        <v>36</v>
      </c>
      <c r="E345" s="16" t="s">
        <v>423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16" t="s">
        <v>44</v>
      </c>
      <c r="U345" s="4"/>
      <c r="V345" s="5"/>
      <c r="W345" s="5"/>
      <c r="X345" s="5"/>
      <c r="Y345" s="5"/>
      <c r="Z345" s="3"/>
      <c r="AA345" s="8">
        <v>15</v>
      </c>
      <c r="AB345" s="8"/>
      <c r="AC345" s="8"/>
      <c r="AD345" s="8"/>
      <c r="AE345" s="8"/>
      <c r="AF345" s="8">
        <v>15</v>
      </c>
      <c r="AG345" s="8">
        <v>15</v>
      </c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42">
        <v>15</v>
      </c>
      <c r="AS345" s="8"/>
      <c r="AT345" s="8"/>
      <c r="AU345" s="8">
        <v>15</v>
      </c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11"/>
    </row>
    <row r="346" spans="1:70" ht="78.75" x14ac:dyDescent="0.25">
      <c r="A346" s="13" t="s">
        <v>425</v>
      </c>
      <c r="B346" s="14" t="s">
        <v>394</v>
      </c>
      <c r="C346" s="14" t="s">
        <v>208</v>
      </c>
      <c r="D346" s="14" t="s">
        <v>36</v>
      </c>
      <c r="E346" s="14" t="s">
        <v>426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14"/>
      <c r="U346" s="4"/>
      <c r="V346" s="5"/>
      <c r="W346" s="5"/>
      <c r="X346" s="5"/>
      <c r="Y346" s="5"/>
      <c r="Z346" s="3"/>
      <c r="AA346" s="8">
        <v>1088.5</v>
      </c>
      <c r="AB346" s="8">
        <v>1077</v>
      </c>
      <c r="AC346" s="8">
        <v>1088.5</v>
      </c>
      <c r="AD346" s="8"/>
      <c r="AE346" s="8"/>
      <c r="AF346" s="8"/>
      <c r="AG346" s="8"/>
      <c r="AH346" s="8"/>
      <c r="AI346" s="8"/>
      <c r="AJ346" s="8"/>
      <c r="AK346" s="8"/>
      <c r="AL346" s="8">
        <v>-11.5</v>
      </c>
      <c r="AM346" s="8">
        <v>-11.5</v>
      </c>
      <c r="AN346" s="8"/>
      <c r="AO346" s="8"/>
      <c r="AP346" s="8"/>
      <c r="AQ346" s="8"/>
      <c r="AR346" s="32">
        <f>AR347+AR348</f>
        <v>1077</v>
      </c>
      <c r="AS346" s="8">
        <v>1077</v>
      </c>
      <c r="AT346" s="8"/>
      <c r="AU346" s="8"/>
      <c r="AV346" s="8"/>
      <c r="AW346" s="8">
        <v>1132.2</v>
      </c>
      <c r="AX346" s="8">
        <v>1132.2</v>
      </c>
      <c r="AY346" s="8">
        <v>1132.2</v>
      </c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>
        <v>1177.3</v>
      </c>
      <c r="BO346" s="8"/>
      <c r="BP346" s="8"/>
      <c r="BQ346" s="8"/>
      <c r="BR346" s="11"/>
    </row>
    <row r="347" spans="1:70" ht="110.25" x14ac:dyDescent="0.25">
      <c r="A347" s="15" t="s">
        <v>427</v>
      </c>
      <c r="B347" s="16" t="s">
        <v>394</v>
      </c>
      <c r="C347" s="16" t="s">
        <v>208</v>
      </c>
      <c r="D347" s="16" t="s">
        <v>36</v>
      </c>
      <c r="E347" s="16" t="s">
        <v>426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16" t="s">
        <v>44</v>
      </c>
      <c r="U347" s="4"/>
      <c r="V347" s="5"/>
      <c r="W347" s="5"/>
      <c r="X347" s="5"/>
      <c r="Y347" s="5"/>
      <c r="Z347" s="3"/>
      <c r="AA347" s="8">
        <v>10.5</v>
      </c>
      <c r="AB347" s="8">
        <v>10</v>
      </c>
      <c r="AC347" s="8">
        <v>10.5</v>
      </c>
      <c r="AD347" s="8"/>
      <c r="AE347" s="8"/>
      <c r="AF347" s="8"/>
      <c r="AG347" s="8"/>
      <c r="AH347" s="8"/>
      <c r="AI347" s="8"/>
      <c r="AJ347" s="8"/>
      <c r="AK347" s="8"/>
      <c r="AL347" s="8">
        <v>-0.5</v>
      </c>
      <c r="AM347" s="8">
        <v>-0.5</v>
      </c>
      <c r="AN347" s="8"/>
      <c r="AO347" s="8"/>
      <c r="AP347" s="8"/>
      <c r="AQ347" s="8"/>
      <c r="AR347" s="42">
        <v>10</v>
      </c>
      <c r="AS347" s="8">
        <v>10</v>
      </c>
      <c r="AT347" s="8"/>
      <c r="AU347" s="8"/>
      <c r="AV347" s="8"/>
      <c r="AW347" s="8">
        <v>12</v>
      </c>
      <c r="AX347" s="8">
        <v>12</v>
      </c>
      <c r="AY347" s="8">
        <v>12</v>
      </c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>
        <v>12.2</v>
      </c>
      <c r="BO347" s="8"/>
      <c r="BP347" s="8"/>
      <c r="BQ347" s="8"/>
      <c r="BR347" s="11"/>
    </row>
    <row r="348" spans="1:70" ht="110.25" x14ac:dyDescent="0.25">
      <c r="A348" s="15" t="s">
        <v>428</v>
      </c>
      <c r="B348" s="16" t="s">
        <v>394</v>
      </c>
      <c r="C348" s="16" t="s">
        <v>208</v>
      </c>
      <c r="D348" s="16" t="s">
        <v>36</v>
      </c>
      <c r="E348" s="16" t="s">
        <v>426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16" t="s">
        <v>212</v>
      </c>
      <c r="U348" s="4"/>
      <c r="V348" s="5"/>
      <c r="W348" s="5"/>
      <c r="X348" s="5"/>
      <c r="Y348" s="5"/>
      <c r="Z348" s="3"/>
      <c r="AA348" s="8">
        <v>1078</v>
      </c>
      <c r="AB348" s="8">
        <v>1067</v>
      </c>
      <c r="AC348" s="8">
        <v>1078</v>
      </c>
      <c r="AD348" s="8"/>
      <c r="AE348" s="8"/>
      <c r="AF348" s="8"/>
      <c r="AG348" s="8"/>
      <c r="AH348" s="8"/>
      <c r="AI348" s="8"/>
      <c r="AJ348" s="8"/>
      <c r="AK348" s="8"/>
      <c r="AL348" s="8">
        <v>-11</v>
      </c>
      <c r="AM348" s="8">
        <v>-11</v>
      </c>
      <c r="AN348" s="8"/>
      <c r="AO348" s="8"/>
      <c r="AP348" s="8"/>
      <c r="AQ348" s="8"/>
      <c r="AR348" s="42">
        <v>1067</v>
      </c>
      <c r="AS348" s="8">
        <v>1067</v>
      </c>
      <c r="AT348" s="8"/>
      <c r="AU348" s="8"/>
      <c r="AV348" s="8"/>
      <c r="AW348" s="8">
        <v>1120.2</v>
      </c>
      <c r="AX348" s="8">
        <v>1120.2</v>
      </c>
      <c r="AY348" s="8">
        <v>1120.2</v>
      </c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>
        <v>1165.0999999999999</v>
      </c>
      <c r="BO348" s="8"/>
      <c r="BP348" s="8"/>
      <c r="BQ348" s="8"/>
      <c r="BR348" s="11"/>
    </row>
    <row r="349" spans="1:70" ht="31.5" x14ac:dyDescent="0.25">
      <c r="A349" s="13" t="s">
        <v>429</v>
      </c>
      <c r="B349" s="14" t="s">
        <v>394</v>
      </c>
      <c r="C349" s="14" t="s">
        <v>208</v>
      </c>
      <c r="D349" s="14" t="s">
        <v>36</v>
      </c>
      <c r="E349" s="14" t="s">
        <v>430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14"/>
      <c r="U349" s="4"/>
      <c r="V349" s="5"/>
      <c r="W349" s="5"/>
      <c r="X349" s="5"/>
      <c r="Y349" s="5"/>
      <c r="Z349" s="3"/>
      <c r="AA349" s="8">
        <v>18487.5</v>
      </c>
      <c r="AB349" s="8">
        <v>14747.5</v>
      </c>
      <c r="AC349" s="8">
        <v>18487.5</v>
      </c>
      <c r="AD349" s="8"/>
      <c r="AE349" s="8"/>
      <c r="AF349" s="8"/>
      <c r="AG349" s="8"/>
      <c r="AH349" s="8"/>
      <c r="AI349" s="8"/>
      <c r="AJ349" s="8"/>
      <c r="AK349" s="8"/>
      <c r="AL349" s="8">
        <v>-3740</v>
      </c>
      <c r="AM349" s="8">
        <v>-3740</v>
      </c>
      <c r="AN349" s="8"/>
      <c r="AO349" s="8"/>
      <c r="AP349" s="8"/>
      <c r="AQ349" s="8"/>
      <c r="AR349" s="32">
        <f>AR350+AR351</f>
        <v>14262.4</v>
      </c>
      <c r="AS349" s="8">
        <v>14747.5</v>
      </c>
      <c r="AT349" s="8"/>
      <c r="AU349" s="8"/>
      <c r="AV349" s="8"/>
      <c r="AW349" s="8">
        <v>18392.5</v>
      </c>
      <c r="AX349" s="8">
        <v>18392.5</v>
      </c>
      <c r="AY349" s="8">
        <v>18392.5</v>
      </c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>
        <v>18394.3</v>
      </c>
      <c r="BO349" s="8"/>
      <c r="BP349" s="8"/>
      <c r="BQ349" s="8"/>
      <c r="BR349" s="11"/>
    </row>
    <row r="350" spans="1:70" ht="78.75" x14ac:dyDescent="0.25">
      <c r="A350" s="15" t="s">
        <v>431</v>
      </c>
      <c r="B350" s="16" t="s">
        <v>394</v>
      </c>
      <c r="C350" s="16" t="s">
        <v>208</v>
      </c>
      <c r="D350" s="16" t="s">
        <v>36</v>
      </c>
      <c r="E350" s="16" t="s">
        <v>430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16" t="s">
        <v>44</v>
      </c>
      <c r="U350" s="4"/>
      <c r="V350" s="5"/>
      <c r="W350" s="5"/>
      <c r="X350" s="5"/>
      <c r="Y350" s="5"/>
      <c r="Z350" s="3"/>
      <c r="AA350" s="8">
        <v>200</v>
      </c>
      <c r="AB350" s="8">
        <v>200</v>
      </c>
      <c r="AC350" s="8">
        <v>200</v>
      </c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42">
        <v>168.4</v>
      </c>
      <c r="AS350" s="8">
        <v>200</v>
      </c>
      <c r="AT350" s="8"/>
      <c r="AU350" s="8"/>
      <c r="AV350" s="8"/>
      <c r="AW350" s="8">
        <v>200</v>
      </c>
      <c r="AX350" s="8">
        <v>200</v>
      </c>
      <c r="AY350" s="8">
        <v>200</v>
      </c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>
        <v>200</v>
      </c>
      <c r="BO350" s="8"/>
      <c r="BP350" s="8"/>
      <c r="BQ350" s="8"/>
      <c r="BR350" s="11"/>
    </row>
    <row r="351" spans="1:70" ht="78.75" x14ac:dyDescent="0.25">
      <c r="A351" s="15" t="s">
        <v>432</v>
      </c>
      <c r="B351" s="16" t="s">
        <v>394</v>
      </c>
      <c r="C351" s="16" t="s">
        <v>208</v>
      </c>
      <c r="D351" s="16" t="s">
        <v>36</v>
      </c>
      <c r="E351" s="16" t="s">
        <v>430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16" t="s">
        <v>212</v>
      </c>
      <c r="U351" s="4"/>
      <c r="V351" s="5"/>
      <c r="W351" s="5"/>
      <c r="X351" s="5"/>
      <c r="Y351" s="5"/>
      <c r="Z351" s="3"/>
      <c r="AA351" s="8">
        <v>18287.5</v>
      </c>
      <c r="AB351" s="8">
        <v>14547.5</v>
      </c>
      <c r="AC351" s="8">
        <v>18287.5</v>
      </c>
      <c r="AD351" s="8"/>
      <c r="AE351" s="8"/>
      <c r="AF351" s="8"/>
      <c r="AG351" s="8"/>
      <c r="AH351" s="8"/>
      <c r="AI351" s="8"/>
      <c r="AJ351" s="8"/>
      <c r="AK351" s="8"/>
      <c r="AL351" s="8">
        <v>-3740</v>
      </c>
      <c r="AM351" s="8">
        <v>-3740</v>
      </c>
      <c r="AN351" s="8"/>
      <c r="AO351" s="8"/>
      <c r="AP351" s="8"/>
      <c r="AQ351" s="8"/>
      <c r="AR351" s="42">
        <v>14094</v>
      </c>
      <c r="AS351" s="8">
        <v>14547.5</v>
      </c>
      <c r="AT351" s="8"/>
      <c r="AU351" s="8"/>
      <c r="AV351" s="8"/>
      <c r="AW351" s="8">
        <v>18192.5</v>
      </c>
      <c r="AX351" s="8">
        <v>18192.5</v>
      </c>
      <c r="AY351" s="8">
        <v>18192.5</v>
      </c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>
        <v>18194.3</v>
      </c>
      <c r="BO351" s="8"/>
      <c r="BP351" s="8"/>
      <c r="BQ351" s="8"/>
      <c r="BR351" s="11"/>
    </row>
    <row r="352" spans="1:70" ht="78.75" x14ac:dyDescent="0.25">
      <c r="A352" s="13" t="s">
        <v>433</v>
      </c>
      <c r="B352" s="14" t="s">
        <v>394</v>
      </c>
      <c r="C352" s="14" t="s">
        <v>208</v>
      </c>
      <c r="D352" s="14" t="s">
        <v>36</v>
      </c>
      <c r="E352" s="14" t="s">
        <v>434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14"/>
      <c r="U352" s="4"/>
      <c r="V352" s="5"/>
      <c r="W352" s="5"/>
      <c r="X352" s="5"/>
      <c r="Y352" s="5"/>
      <c r="Z352" s="3"/>
      <c r="AA352" s="8">
        <v>64766.6</v>
      </c>
      <c r="AB352" s="8"/>
      <c r="AC352" s="8"/>
      <c r="AD352" s="8">
        <v>52127.3</v>
      </c>
      <c r="AE352" s="8">
        <v>64766.6</v>
      </c>
      <c r="AF352" s="8"/>
      <c r="AG352" s="8"/>
      <c r="AH352" s="8"/>
      <c r="AI352" s="8"/>
      <c r="AJ352" s="8"/>
      <c r="AK352" s="8"/>
      <c r="AL352" s="8">
        <v>-12639.3</v>
      </c>
      <c r="AM352" s="8"/>
      <c r="AN352" s="8">
        <v>-12639.3</v>
      </c>
      <c r="AO352" s="8"/>
      <c r="AP352" s="8"/>
      <c r="AQ352" s="8"/>
      <c r="AR352" s="32">
        <f>AR353+AR354</f>
        <v>51027.199999999997</v>
      </c>
      <c r="AS352" s="8"/>
      <c r="AT352" s="8">
        <v>52127.3</v>
      </c>
      <c r="AU352" s="8"/>
      <c r="AV352" s="8"/>
      <c r="AW352" s="8">
        <v>67228.2</v>
      </c>
      <c r="AX352" s="8"/>
      <c r="AY352" s="8"/>
      <c r="AZ352" s="8">
        <v>67228.2</v>
      </c>
      <c r="BA352" s="8">
        <v>67228.2</v>
      </c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>
        <v>69783.199999999997</v>
      </c>
      <c r="BP352" s="8"/>
      <c r="BQ352" s="8"/>
      <c r="BR352" s="11"/>
    </row>
    <row r="353" spans="1:70" ht="126" x14ac:dyDescent="0.25">
      <c r="A353" s="15" t="s">
        <v>435</v>
      </c>
      <c r="B353" s="16" t="s">
        <v>394</v>
      </c>
      <c r="C353" s="16" t="s">
        <v>208</v>
      </c>
      <c r="D353" s="16" t="s">
        <v>36</v>
      </c>
      <c r="E353" s="16" t="s">
        <v>434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16" t="s">
        <v>44</v>
      </c>
      <c r="U353" s="4"/>
      <c r="V353" s="5"/>
      <c r="W353" s="5"/>
      <c r="X353" s="5"/>
      <c r="Y353" s="5"/>
      <c r="Z353" s="3"/>
      <c r="AA353" s="8">
        <v>450</v>
      </c>
      <c r="AB353" s="8"/>
      <c r="AC353" s="8"/>
      <c r="AD353" s="8">
        <v>520</v>
      </c>
      <c r="AE353" s="8">
        <v>450</v>
      </c>
      <c r="AF353" s="8"/>
      <c r="AG353" s="8"/>
      <c r="AH353" s="8"/>
      <c r="AI353" s="8"/>
      <c r="AJ353" s="8"/>
      <c r="AK353" s="8"/>
      <c r="AL353" s="8">
        <v>70</v>
      </c>
      <c r="AM353" s="8"/>
      <c r="AN353" s="8">
        <v>70</v>
      </c>
      <c r="AO353" s="8"/>
      <c r="AP353" s="8"/>
      <c r="AQ353" s="8"/>
      <c r="AR353" s="42">
        <v>507.6</v>
      </c>
      <c r="AS353" s="8"/>
      <c r="AT353" s="8">
        <v>520</v>
      </c>
      <c r="AU353" s="8"/>
      <c r="AV353" s="8"/>
      <c r="AW353" s="8">
        <v>500</v>
      </c>
      <c r="AX353" s="8"/>
      <c r="AY353" s="8"/>
      <c r="AZ353" s="8">
        <v>500</v>
      </c>
      <c r="BA353" s="8">
        <v>500</v>
      </c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>
        <v>600</v>
      </c>
      <c r="BP353" s="8"/>
      <c r="BQ353" s="8"/>
      <c r="BR353" s="11"/>
    </row>
    <row r="354" spans="1:70" ht="110.25" x14ac:dyDescent="0.25">
      <c r="A354" s="15" t="s">
        <v>436</v>
      </c>
      <c r="B354" s="16" t="s">
        <v>394</v>
      </c>
      <c r="C354" s="16" t="s">
        <v>208</v>
      </c>
      <c r="D354" s="16" t="s">
        <v>36</v>
      </c>
      <c r="E354" s="16" t="s">
        <v>434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16" t="s">
        <v>212</v>
      </c>
      <c r="U354" s="4"/>
      <c r="V354" s="5"/>
      <c r="W354" s="5"/>
      <c r="X354" s="5"/>
      <c r="Y354" s="5"/>
      <c r="Z354" s="3"/>
      <c r="AA354" s="8">
        <v>64316.6</v>
      </c>
      <c r="AB354" s="8"/>
      <c r="AC354" s="8"/>
      <c r="AD354" s="8">
        <v>51607.3</v>
      </c>
      <c r="AE354" s="8">
        <v>64316.6</v>
      </c>
      <c r="AF354" s="8"/>
      <c r="AG354" s="8"/>
      <c r="AH354" s="8"/>
      <c r="AI354" s="8"/>
      <c r="AJ354" s="8"/>
      <c r="AK354" s="8"/>
      <c r="AL354" s="8">
        <v>-12709.3</v>
      </c>
      <c r="AM354" s="8"/>
      <c r="AN354" s="8">
        <v>-12709.3</v>
      </c>
      <c r="AO354" s="8"/>
      <c r="AP354" s="8"/>
      <c r="AQ354" s="8"/>
      <c r="AR354" s="42">
        <v>50519.6</v>
      </c>
      <c r="AS354" s="8"/>
      <c r="AT354" s="8">
        <v>51607.3</v>
      </c>
      <c r="AU354" s="8"/>
      <c r="AV354" s="8"/>
      <c r="AW354" s="8">
        <v>66728.2</v>
      </c>
      <c r="AX354" s="8"/>
      <c r="AY354" s="8"/>
      <c r="AZ354" s="8">
        <v>66728.2</v>
      </c>
      <c r="BA354" s="8">
        <v>66728.2</v>
      </c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>
        <v>69183.199999999997</v>
      </c>
      <c r="BP354" s="8"/>
      <c r="BQ354" s="8"/>
      <c r="BR354" s="11"/>
    </row>
    <row r="355" spans="1:70" ht="78.75" x14ac:dyDescent="0.25">
      <c r="A355" s="13" t="s">
        <v>437</v>
      </c>
      <c r="B355" s="14" t="s">
        <v>394</v>
      </c>
      <c r="C355" s="14" t="s">
        <v>208</v>
      </c>
      <c r="D355" s="14" t="s">
        <v>36</v>
      </c>
      <c r="E355" s="14" t="s">
        <v>438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14"/>
      <c r="U355" s="4"/>
      <c r="V355" s="5"/>
      <c r="W355" s="5"/>
      <c r="X355" s="5"/>
      <c r="Y355" s="5"/>
      <c r="Z355" s="3"/>
      <c r="AA355" s="8">
        <v>2125.6999999999998</v>
      </c>
      <c r="AB355" s="8"/>
      <c r="AC355" s="8"/>
      <c r="AD355" s="8">
        <v>1278</v>
      </c>
      <c r="AE355" s="8">
        <v>2125.6999999999998</v>
      </c>
      <c r="AF355" s="8"/>
      <c r="AG355" s="8"/>
      <c r="AH355" s="8"/>
      <c r="AI355" s="8"/>
      <c r="AJ355" s="8"/>
      <c r="AK355" s="8"/>
      <c r="AL355" s="8">
        <v>-847.7</v>
      </c>
      <c r="AM355" s="8"/>
      <c r="AN355" s="8">
        <v>-847.7</v>
      </c>
      <c r="AO355" s="8"/>
      <c r="AP355" s="8"/>
      <c r="AQ355" s="8"/>
      <c r="AR355" s="32">
        <f>AR356+AR357</f>
        <v>1059.3</v>
      </c>
      <c r="AS355" s="8"/>
      <c r="AT355" s="8">
        <v>1278</v>
      </c>
      <c r="AU355" s="8"/>
      <c r="AV355" s="8"/>
      <c r="AW355" s="8">
        <v>2206.4</v>
      </c>
      <c r="AX355" s="8"/>
      <c r="AY355" s="8"/>
      <c r="AZ355" s="8">
        <v>2206.4</v>
      </c>
      <c r="BA355" s="8">
        <v>2206.4</v>
      </c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>
        <v>2290.1999999999998</v>
      </c>
      <c r="BP355" s="8"/>
      <c r="BQ355" s="8"/>
      <c r="BR355" s="11"/>
    </row>
    <row r="356" spans="1:70" ht="126" x14ac:dyDescent="0.25">
      <c r="A356" s="15" t="s">
        <v>439</v>
      </c>
      <c r="B356" s="16" t="s">
        <v>394</v>
      </c>
      <c r="C356" s="16" t="s">
        <v>208</v>
      </c>
      <c r="D356" s="16" t="s">
        <v>36</v>
      </c>
      <c r="E356" s="16" t="s">
        <v>438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16" t="s">
        <v>44</v>
      </c>
      <c r="U356" s="4"/>
      <c r="V356" s="5"/>
      <c r="W356" s="5"/>
      <c r="X356" s="5"/>
      <c r="Y356" s="5"/>
      <c r="Z356" s="3"/>
      <c r="AA356" s="8">
        <v>20</v>
      </c>
      <c r="AB356" s="8"/>
      <c r="AC356" s="8"/>
      <c r="AD356" s="8">
        <v>20</v>
      </c>
      <c r="AE356" s="8">
        <v>20</v>
      </c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42">
        <v>10.1</v>
      </c>
      <c r="AS356" s="8"/>
      <c r="AT356" s="8">
        <v>20</v>
      </c>
      <c r="AU356" s="8"/>
      <c r="AV356" s="8"/>
      <c r="AW356" s="8">
        <v>20</v>
      </c>
      <c r="AX356" s="8"/>
      <c r="AY356" s="8"/>
      <c r="AZ356" s="8">
        <v>20</v>
      </c>
      <c r="BA356" s="8">
        <v>20</v>
      </c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>
        <v>20</v>
      </c>
      <c r="BP356" s="8"/>
      <c r="BQ356" s="8"/>
      <c r="BR356" s="11"/>
    </row>
    <row r="357" spans="1:70" ht="110.25" x14ac:dyDescent="0.25">
      <c r="A357" s="15" t="s">
        <v>440</v>
      </c>
      <c r="B357" s="16" t="s">
        <v>394</v>
      </c>
      <c r="C357" s="16" t="s">
        <v>208</v>
      </c>
      <c r="D357" s="16" t="s">
        <v>36</v>
      </c>
      <c r="E357" s="16" t="s">
        <v>438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16" t="s">
        <v>212</v>
      </c>
      <c r="U357" s="4"/>
      <c r="V357" s="5"/>
      <c r="W357" s="5"/>
      <c r="X357" s="5"/>
      <c r="Y357" s="5"/>
      <c r="Z357" s="3"/>
      <c r="AA357" s="8">
        <v>2105.6999999999998</v>
      </c>
      <c r="AB357" s="8"/>
      <c r="AC357" s="8"/>
      <c r="AD357" s="8">
        <v>1258</v>
      </c>
      <c r="AE357" s="8">
        <v>2105.6999999999998</v>
      </c>
      <c r="AF357" s="8"/>
      <c r="AG357" s="8"/>
      <c r="AH357" s="8"/>
      <c r="AI357" s="8"/>
      <c r="AJ357" s="8"/>
      <c r="AK357" s="8"/>
      <c r="AL357" s="8">
        <v>-847.7</v>
      </c>
      <c r="AM357" s="8"/>
      <c r="AN357" s="8">
        <v>-847.7</v>
      </c>
      <c r="AO357" s="8"/>
      <c r="AP357" s="8"/>
      <c r="AQ357" s="8"/>
      <c r="AR357" s="42">
        <v>1049.2</v>
      </c>
      <c r="AS357" s="8"/>
      <c r="AT357" s="8">
        <v>1258</v>
      </c>
      <c r="AU357" s="8"/>
      <c r="AV357" s="8"/>
      <c r="AW357" s="8">
        <v>2186.4</v>
      </c>
      <c r="AX357" s="8"/>
      <c r="AY357" s="8"/>
      <c r="AZ357" s="8">
        <v>2186.4</v>
      </c>
      <c r="BA357" s="8">
        <v>2186.4</v>
      </c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>
        <v>2270.1999999999998</v>
      </c>
      <c r="BP357" s="8"/>
      <c r="BQ357" s="8"/>
      <c r="BR357" s="11"/>
    </row>
    <row r="358" spans="1:70" ht="47.25" x14ac:dyDescent="0.25">
      <c r="A358" s="13" t="s">
        <v>441</v>
      </c>
      <c r="B358" s="14" t="s">
        <v>394</v>
      </c>
      <c r="C358" s="14" t="s">
        <v>208</v>
      </c>
      <c r="D358" s="14" t="s">
        <v>36</v>
      </c>
      <c r="E358" s="14" t="s">
        <v>442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14"/>
      <c r="U358" s="4"/>
      <c r="V358" s="5"/>
      <c r="W358" s="5"/>
      <c r="X358" s="5"/>
      <c r="Y358" s="5"/>
      <c r="Z358" s="3"/>
      <c r="AA358" s="8">
        <v>362.3</v>
      </c>
      <c r="AB358" s="8"/>
      <c r="AC358" s="8"/>
      <c r="AD358" s="8">
        <v>428.4</v>
      </c>
      <c r="AE358" s="8">
        <v>362.3</v>
      </c>
      <c r="AF358" s="8"/>
      <c r="AG358" s="8"/>
      <c r="AH358" s="8"/>
      <c r="AI358" s="8"/>
      <c r="AJ358" s="8"/>
      <c r="AK358" s="8"/>
      <c r="AL358" s="8">
        <v>66.099999999999994</v>
      </c>
      <c r="AM358" s="8"/>
      <c r="AN358" s="8">
        <v>66.099999999999994</v>
      </c>
      <c r="AO358" s="8"/>
      <c r="AP358" s="8"/>
      <c r="AQ358" s="8"/>
      <c r="AR358" s="32">
        <f>AR359+AR360</f>
        <v>364.2</v>
      </c>
      <c r="AS358" s="8"/>
      <c r="AT358" s="8">
        <v>428.4</v>
      </c>
      <c r="AU358" s="8"/>
      <c r="AV358" s="8"/>
      <c r="AW358" s="8">
        <v>376.8</v>
      </c>
      <c r="AX358" s="8"/>
      <c r="AY358" s="8"/>
      <c r="AZ358" s="8">
        <v>376.8</v>
      </c>
      <c r="BA358" s="8">
        <v>376.8</v>
      </c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>
        <v>391.8</v>
      </c>
      <c r="BP358" s="8"/>
      <c r="BQ358" s="8"/>
      <c r="BR358" s="11"/>
    </row>
    <row r="359" spans="1:70" ht="94.5" x14ac:dyDescent="0.25">
      <c r="A359" s="15" t="s">
        <v>443</v>
      </c>
      <c r="B359" s="16" t="s">
        <v>394</v>
      </c>
      <c r="C359" s="16" t="s">
        <v>208</v>
      </c>
      <c r="D359" s="16" t="s">
        <v>36</v>
      </c>
      <c r="E359" s="16" t="s">
        <v>442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16" t="s">
        <v>44</v>
      </c>
      <c r="U359" s="4"/>
      <c r="V359" s="5"/>
      <c r="W359" s="5"/>
      <c r="X359" s="5"/>
      <c r="Y359" s="5"/>
      <c r="Z359" s="3"/>
      <c r="AA359" s="8">
        <v>3.7</v>
      </c>
      <c r="AB359" s="8"/>
      <c r="AC359" s="8"/>
      <c r="AD359" s="8"/>
      <c r="AE359" s="8">
        <v>3.7</v>
      </c>
      <c r="AF359" s="8"/>
      <c r="AG359" s="8"/>
      <c r="AH359" s="8"/>
      <c r="AI359" s="8"/>
      <c r="AJ359" s="8"/>
      <c r="AK359" s="8"/>
      <c r="AL359" s="8">
        <v>-3.7</v>
      </c>
      <c r="AM359" s="8"/>
      <c r="AN359" s="8">
        <v>-3.7</v>
      </c>
      <c r="AO359" s="8"/>
      <c r="AP359" s="8"/>
      <c r="AQ359" s="8"/>
      <c r="AR359" s="42"/>
      <c r="AS359" s="8"/>
      <c r="AT359" s="8"/>
      <c r="AU359" s="8"/>
      <c r="AV359" s="8"/>
      <c r="AW359" s="8">
        <v>3.7</v>
      </c>
      <c r="AX359" s="8"/>
      <c r="AY359" s="8"/>
      <c r="AZ359" s="8">
        <v>3.7</v>
      </c>
      <c r="BA359" s="8">
        <v>3.7</v>
      </c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>
        <v>3.7</v>
      </c>
      <c r="BP359" s="8"/>
      <c r="BQ359" s="8"/>
      <c r="BR359" s="11"/>
    </row>
    <row r="360" spans="1:70" ht="78.75" x14ac:dyDescent="0.25">
      <c r="A360" s="15" t="s">
        <v>444</v>
      </c>
      <c r="B360" s="16" t="s">
        <v>394</v>
      </c>
      <c r="C360" s="16" t="s">
        <v>208</v>
      </c>
      <c r="D360" s="16" t="s">
        <v>36</v>
      </c>
      <c r="E360" s="16" t="s">
        <v>442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16" t="s">
        <v>212</v>
      </c>
      <c r="U360" s="4"/>
      <c r="V360" s="5"/>
      <c r="W360" s="5"/>
      <c r="X360" s="5"/>
      <c r="Y360" s="5"/>
      <c r="Z360" s="3"/>
      <c r="AA360" s="8">
        <v>358.6</v>
      </c>
      <c r="AB360" s="8"/>
      <c r="AC360" s="8"/>
      <c r="AD360" s="8">
        <v>428.4</v>
      </c>
      <c r="AE360" s="8">
        <v>358.6</v>
      </c>
      <c r="AF360" s="8"/>
      <c r="AG360" s="8"/>
      <c r="AH360" s="8"/>
      <c r="AI360" s="8"/>
      <c r="AJ360" s="8"/>
      <c r="AK360" s="8"/>
      <c r="AL360" s="8">
        <v>69.8</v>
      </c>
      <c r="AM360" s="8"/>
      <c r="AN360" s="8">
        <v>69.8</v>
      </c>
      <c r="AO360" s="8"/>
      <c r="AP360" s="8"/>
      <c r="AQ360" s="8"/>
      <c r="AR360" s="42">
        <v>364.2</v>
      </c>
      <c r="AS360" s="8"/>
      <c r="AT360" s="8">
        <v>428.4</v>
      </c>
      <c r="AU360" s="8"/>
      <c r="AV360" s="8"/>
      <c r="AW360" s="8">
        <v>373.1</v>
      </c>
      <c r="AX360" s="8"/>
      <c r="AY360" s="8"/>
      <c r="AZ360" s="8">
        <v>373.1</v>
      </c>
      <c r="BA360" s="8">
        <v>373.1</v>
      </c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>
        <v>388.1</v>
      </c>
      <c r="BP360" s="8"/>
      <c r="BQ360" s="8"/>
      <c r="BR360" s="11"/>
    </row>
    <row r="361" spans="1:70" ht="47.25" x14ac:dyDescent="0.25">
      <c r="A361" s="13" t="s">
        <v>445</v>
      </c>
      <c r="B361" s="14" t="s">
        <v>394</v>
      </c>
      <c r="C361" s="14" t="s">
        <v>208</v>
      </c>
      <c r="D361" s="14" t="s">
        <v>36</v>
      </c>
      <c r="E361" s="14" t="s">
        <v>446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14"/>
      <c r="U361" s="4"/>
      <c r="V361" s="5"/>
      <c r="W361" s="5"/>
      <c r="X361" s="5"/>
      <c r="Y361" s="5"/>
      <c r="Z361" s="3"/>
      <c r="AA361" s="8">
        <v>202.9</v>
      </c>
      <c r="AB361" s="8"/>
      <c r="AC361" s="8"/>
      <c r="AD361" s="8">
        <v>140.5</v>
      </c>
      <c r="AE361" s="8">
        <v>202.9</v>
      </c>
      <c r="AF361" s="8"/>
      <c r="AG361" s="8"/>
      <c r="AH361" s="8"/>
      <c r="AI361" s="8"/>
      <c r="AJ361" s="8"/>
      <c r="AK361" s="8"/>
      <c r="AL361" s="8">
        <v>-62.4</v>
      </c>
      <c r="AM361" s="8"/>
      <c r="AN361" s="8">
        <v>-62.4</v>
      </c>
      <c r="AO361" s="8"/>
      <c r="AP361" s="8"/>
      <c r="AQ361" s="8"/>
      <c r="AR361" s="32">
        <f>AR362+AR363</f>
        <v>127.4</v>
      </c>
      <c r="AS361" s="8"/>
      <c r="AT361" s="8">
        <v>140.5</v>
      </c>
      <c r="AU361" s="8"/>
      <c r="AV361" s="8"/>
      <c r="AW361" s="8">
        <v>211</v>
      </c>
      <c r="AX361" s="8"/>
      <c r="AY361" s="8"/>
      <c r="AZ361" s="8">
        <v>211</v>
      </c>
      <c r="BA361" s="8">
        <v>211</v>
      </c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>
        <v>219.5</v>
      </c>
      <c r="BP361" s="8"/>
      <c r="BQ361" s="8"/>
      <c r="BR361" s="11"/>
    </row>
    <row r="362" spans="1:70" ht="94.5" x14ac:dyDescent="0.25">
      <c r="A362" s="15" t="s">
        <v>447</v>
      </c>
      <c r="B362" s="16" t="s">
        <v>394</v>
      </c>
      <c r="C362" s="16" t="s">
        <v>208</v>
      </c>
      <c r="D362" s="16" t="s">
        <v>36</v>
      </c>
      <c r="E362" s="16" t="s">
        <v>446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16" t="s">
        <v>44</v>
      </c>
      <c r="U362" s="4"/>
      <c r="V362" s="5"/>
      <c r="W362" s="5"/>
      <c r="X362" s="5"/>
      <c r="Y362" s="5"/>
      <c r="Z362" s="3"/>
      <c r="AA362" s="8">
        <v>2.1</v>
      </c>
      <c r="AB362" s="8"/>
      <c r="AC362" s="8"/>
      <c r="AD362" s="8">
        <v>2.1</v>
      </c>
      <c r="AE362" s="8">
        <v>2.1</v>
      </c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42">
        <v>1.7</v>
      </c>
      <c r="AS362" s="8"/>
      <c r="AT362" s="8">
        <v>2.1</v>
      </c>
      <c r="AU362" s="8"/>
      <c r="AV362" s="8"/>
      <c r="AW362" s="8">
        <v>2.1</v>
      </c>
      <c r="AX362" s="8"/>
      <c r="AY362" s="8"/>
      <c r="AZ362" s="8">
        <v>2.1</v>
      </c>
      <c r="BA362" s="8">
        <v>2.1</v>
      </c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>
        <v>2.1</v>
      </c>
      <c r="BP362" s="8"/>
      <c r="BQ362" s="8"/>
      <c r="BR362" s="11"/>
    </row>
    <row r="363" spans="1:70" ht="94.5" x14ac:dyDescent="0.25">
      <c r="A363" s="15" t="s">
        <v>448</v>
      </c>
      <c r="B363" s="16" t="s">
        <v>394</v>
      </c>
      <c r="C363" s="16" t="s">
        <v>208</v>
      </c>
      <c r="D363" s="16" t="s">
        <v>36</v>
      </c>
      <c r="E363" s="16" t="s">
        <v>446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16" t="s">
        <v>212</v>
      </c>
      <c r="U363" s="4"/>
      <c r="V363" s="5"/>
      <c r="W363" s="5"/>
      <c r="X363" s="5"/>
      <c r="Y363" s="5"/>
      <c r="Z363" s="3"/>
      <c r="AA363" s="8">
        <v>200.8</v>
      </c>
      <c r="AB363" s="8"/>
      <c r="AC363" s="8"/>
      <c r="AD363" s="8">
        <v>138.4</v>
      </c>
      <c r="AE363" s="8">
        <v>200.8</v>
      </c>
      <c r="AF363" s="8"/>
      <c r="AG363" s="8"/>
      <c r="AH363" s="8"/>
      <c r="AI363" s="8"/>
      <c r="AJ363" s="8"/>
      <c r="AK363" s="8"/>
      <c r="AL363" s="8">
        <v>-62.4</v>
      </c>
      <c r="AM363" s="8"/>
      <c r="AN363" s="8">
        <v>-62.4</v>
      </c>
      <c r="AO363" s="8"/>
      <c r="AP363" s="8"/>
      <c r="AQ363" s="8"/>
      <c r="AR363" s="42">
        <v>125.7</v>
      </c>
      <c r="AS363" s="8"/>
      <c r="AT363" s="8">
        <v>138.4</v>
      </c>
      <c r="AU363" s="8"/>
      <c r="AV363" s="8"/>
      <c r="AW363" s="8">
        <v>208.9</v>
      </c>
      <c r="AX363" s="8"/>
      <c r="AY363" s="8"/>
      <c r="AZ363" s="8">
        <v>208.9</v>
      </c>
      <c r="BA363" s="8">
        <v>208.9</v>
      </c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>
        <v>217.4</v>
      </c>
      <c r="BP363" s="8"/>
      <c r="BQ363" s="8"/>
      <c r="BR363" s="11"/>
    </row>
    <row r="364" spans="1:70" ht="94.5" x14ac:dyDescent="0.25">
      <c r="A364" s="13" t="s">
        <v>449</v>
      </c>
      <c r="B364" s="14" t="s">
        <v>394</v>
      </c>
      <c r="C364" s="14" t="s">
        <v>208</v>
      </c>
      <c r="D364" s="14" t="s">
        <v>36</v>
      </c>
      <c r="E364" s="14" t="s">
        <v>450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14"/>
      <c r="U364" s="4"/>
      <c r="V364" s="5"/>
      <c r="W364" s="5"/>
      <c r="X364" s="5"/>
      <c r="Y364" s="5"/>
      <c r="Z364" s="3"/>
      <c r="AA364" s="8">
        <v>228.4</v>
      </c>
      <c r="AB364" s="8"/>
      <c r="AC364" s="8"/>
      <c r="AD364" s="8">
        <v>228.4</v>
      </c>
      <c r="AE364" s="8">
        <v>228.4</v>
      </c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32">
        <f>AR365+AR366</f>
        <v>221.1</v>
      </c>
      <c r="AS364" s="8"/>
      <c r="AT364" s="8">
        <v>228.4</v>
      </c>
      <c r="AU364" s="8"/>
      <c r="AV364" s="8"/>
      <c r="AW364" s="8">
        <v>237.2</v>
      </c>
      <c r="AX364" s="8"/>
      <c r="AY364" s="8"/>
      <c r="AZ364" s="8">
        <v>237.2</v>
      </c>
      <c r="BA364" s="8">
        <v>237.2</v>
      </c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>
        <v>246.4</v>
      </c>
      <c r="BP364" s="8"/>
      <c r="BQ364" s="8"/>
      <c r="BR364" s="11"/>
    </row>
    <row r="365" spans="1:70" ht="126" x14ac:dyDescent="0.25">
      <c r="A365" s="18" t="s">
        <v>451</v>
      </c>
      <c r="B365" s="16" t="s">
        <v>394</v>
      </c>
      <c r="C365" s="16" t="s">
        <v>208</v>
      </c>
      <c r="D365" s="16" t="s">
        <v>36</v>
      </c>
      <c r="E365" s="16" t="s">
        <v>450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16" t="s">
        <v>44</v>
      </c>
      <c r="U365" s="4"/>
      <c r="V365" s="5"/>
      <c r="W365" s="5"/>
      <c r="X365" s="5"/>
      <c r="Y365" s="5"/>
      <c r="Z365" s="3"/>
      <c r="AA365" s="8">
        <v>2</v>
      </c>
      <c r="AB365" s="8"/>
      <c r="AC365" s="8"/>
      <c r="AD365" s="8">
        <v>2.6</v>
      </c>
      <c r="AE365" s="8">
        <v>2</v>
      </c>
      <c r="AF365" s="8"/>
      <c r="AG365" s="8"/>
      <c r="AH365" s="8"/>
      <c r="AI365" s="8"/>
      <c r="AJ365" s="8"/>
      <c r="AK365" s="8"/>
      <c r="AL365" s="8">
        <v>0.6</v>
      </c>
      <c r="AM365" s="8"/>
      <c r="AN365" s="8">
        <v>0.6</v>
      </c>
      <c r="AO365" s="8"/>
      <c r="AP365" s="8"/>
      <c r="AQ365" s="8"/>
      <c r="AR365" s="42">
        <v>2.6</v>
      </c>
      <c r="AS365" s="8"/>
      <c r="AT365" s="8">
        <v>2.6</v>
      </c>
      <c r="AU365" s="8"/>
      <c r="AV365" s="8"/>
      <c r="AW365" s="8">
        <v>2</v>
      </c>
      <c r="AX365" s="8"/>
      <c r="AY365" s="8"/>
      <c r="AZ365" s="8">
        <v>2</v>
      </c>
      <c r="BA365" s="8">
        <v>2</v>
      </c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>
        <v>2</v>
      </c>
      <c r="BP365" s="8"/>
      <c r="BQ365" s="8"/>
      <c r="BR365" s="11"/>
    </row>
    <row r="366" spans="1:70" ht="126" x14ac:dyDescent="0.25">
      <c r="A366" s="15" t="s">
        <v>452</v>
      </c>
      <c r="B366" s="16" t="s">
        <v>394</v>
      </c>
      <c r="C366" s="16" t="s">
        <v>208</v>
      </c>
      <c r="D366" s="16" t="s">
        <v>36</v>
      </c>
      <c r="E366" s="16" t="s">
        <v>450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16" t="s">
        <v>212</v>
      </c>
      <c r="U366" s="4"/>
      <c r="V366" s="5"/>
      <c r="W366" s="5"/>
      <c r="X366" s="5"/>
      <c r="Y366" s="5"/>
      <c r="Z366" s="3"/>
      <c r="AA366" s="8">
        <v>226.4</v>
      </c>
      <c r="AB366" s="8"/>
      <c r="AC366" s="8"/>
      <c r="AD366" s="8">
        <v>225.8</v>
      </c>
      <c r="AE366" s="8">
        <v>226.4</v>
      </c>
      <c r="AF366" s="8"/>
      <c r="AG366" s="8"/>
      <c r="AH366" s="8"/>
      <c r="AI366" s="8"/>
      <c r="AJ366" s="8"/>
      <c r="AK366" s="8"/>
      <c r="AL366" s="8">
        <v>-0.6</v>
      </c>
      <c r="AM366" s="8"/>
      <c r="AN366" s="8">
        <v>-0.6</v>
      </c>
      <c r="AO366" s="8"/>
      <c r="AP366" s="8"/>
      <c r="AQ366" s="8"/>
      <c r="AR366" s="42">
        <v>218.5</v>
      </c>
      <c r="AS366" s="8"/>
      <c r="AT366" s="8">
        <v>225.8</v>
      </c>
      <c r="AU366" s="8"/>
      <c r="AV366" s="8"/>
      <c r="AW366" s="8">
        <v>235.2</v>
      </c>
      <c r="AX366" s="8"/>
      <c r="AY366" s="8"/>
      <c r="AZ366" s="8">
        <v>235.2</v>
      </c>
      <c r="BA366" s="8">
        <v>235.2</v>
      </c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>
        <v>244.4</v>
      </c>
      <c r="BP366" s="8"/>
      <c r="BQ366" s="8"/>
      <c r="BR366" s="11"/>
    </row>
    <row r="367" spans="1:70" ht="110.25" x14ac:dyDescent="0.25">
      <c r="A367" s="13" t="s">
        <v>453</v>
      </c>
      <c r="B367" s="14" t="s">
        <v>394</v>
      </c>
      <c r="C367" s="14" t="s">
        <v>208</v>
      </c>
      <c r="D367" s="14" t="s">
        <v>36</v>
      </c>
      <c r="E367" s="14" t="s">
        <v>454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14"/>
      <c r="U367" s="4"/>
      <c r="V367" s="5"/>
      <c r="W367" s="5"/>
      <c r="X367" s="5"/>
      <c r="Y367" s="5"/>
      <c r="Z367" s="3"/>
      <c r="AA367" s="8">
        <v>13661.2</v>
      </c>
      <c r="AB367" s="8"/>
      <c r="AC367" s="8"/>
      <c r="AD367" s="8">
        <v>12199.5</v>
      </c>
      <c r="AE367" s="8">
        <v>13661.2</v>
      </c>
      <c r="AF367" s="8"/>
      <c r="AG367" s="8"/>
      <c r="AH367" s="8"/>
      <c r="AI367" s="8"/>
      <c r="AJ367" s="8"/>
      <c r="AK367" s="8"/>
      <c r="AL367" s="8">
        <v>-1461.7</v>
      </c>
      <c r="AM367" s="8"/>
      <c r="AN367" s="8">
        <v>-1461.7</v>
      </c>
      <c r="AO367" s="8"/>
      <c r="AP367" s="8"/>
      <c r="AQ367" s="8"/>
      <c r="AR367" s="32">
        <f>AR368+AR369</f>
        <v>11216.9</v>
      </c>
      <c r="AS367" s="8"/>
      <c r="AT367" s="8">
        <v>12199.5</v>
      </c>
      <c r="AU367" s="8"/>
      <c r="AV367" s="8"/>
      <c r="AW367" s="8">
        <v>14227.7</v>
      </c>
      <c r="AX367" s="8"/>
      <c r="AY367" s="8"/>
      <c r="AZ367" s="8">
        <v>14227.7</v>
      </c>
      <c r="BA367" s="8">
        <v>14227.7</v>
      </c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>
        <v>14816.7</v>
      </c>
      <c r="BP367" s="8"/>
      <c r="BQ367" s="8"/>
      <c r="BR367" s="11"/>
    </row>
    <row r="368" spans="1:70" ht="173.25" x14ac:dyDescent="0.25">
      <c r="A368" s="18" t="s">
        <v>455</v>
      </c>
      <c r="B368" s="16" t="s">
        <v>394</v>
      </c>
      <c r="C368" s="16" t="s">
        <v>208</v>
      </c>
      <c r="D368" s="16" t="s">
        <v>36</v>
      </c>
      <c r="E368" s="16" t="s">
        <v>454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16" t="s">
        <v>44</v>
      </c>
      <c r="U368" s="4"/>
      <c r="V368" s="5"/>
      <c r="W368" s="5"/>
      <c r="X368" s="5"/>
      <c r="Y368" s="5"/>
      <c r="Z368" s="3"/>
      <c r="AA368" s="8">
        <v>131.5</v>
      </c>
      <c r="AB368" s="8"/>
      <c r="AC368" s="8"/>
      <c r="AD368" s="8">
        <v>131.5</v>
      </c>
      <c r="AE368" s="8">
        <v>131.5</v>
      </c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42">
        <v>123.1</v>
      </c>
      <c r="AS368" s="8"/>
      <c r="AT368" s="8">
        <v>131.5</v>
      </c>
      <c r="AU368" s="8"/>
      <c r="AV368" s="8"/>
      <c r="AW368" s="8">
        <v>131.5</v>
      </c>
      <c r="AX368" s="8"/>
      <c r="AY368" s="8"/>
      <c r="AZ368" s="8">
        <v>131.5</v>
      </c>
      <c r="BA368" s="8">
        <v>131.5</v>
      </c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>
        <v>131.5</v>
      </c>
      <c r="BP368" s="8"/>
      <c r="BQ368" s="8"/>
      <c r="BR368" s="11"/>
    </row>
    <row r="369" spans="1:70" ht="157.5" x14ac:dyDescent="0.25">
      <c r="A369" s="18" t="s">
        <v>456</v>
      </c>
      <c r="B369" s="16" t="s">
        <v>394</v>
      </c>
      <c r="C369" s="16" t="s">
        <v>208</v>
      </c>
      <c r="D369" s="16" t="s">
        <v>36</v>
      </c>
      <c r="E369" s="16" t="s">
        <v>454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16" t="s">
        <v>212</v>
      </c>
      <c r="U369" s="4"/>
      <c r="V369" s="5"/>
      <c r="W369" s="5"/>
      <c r="X369" s="5"/>
      <c r="Y369" s="5"/>
      <c r="Z369" s="3"/>
      <c r="AA369" s="8">
        <v>13529.7</v>
      </c>
      <c r="AB369" s="8"/>
      <c r="AC369" s="8"/>
      <c r="AD369" s="8">
        <v>12068</v>
      </c>
      <c r="AE369" s="8">
        <v>13529.7</v>
      </c>
      <c r="AF369" s="8"/>
      <c r="AG369" s="8"/>
      <c r="AH369" s="8"/>
      <c r="AI369" s="8"/>
      <c r="AJ369" s="8"/>
      <c r="AK369" s="8"/>
      <c r="AL369" s="8">
        <v>-1461.7</v>
      </c>
      <c r="AM369" s="8"/>
      <c r="AN369" s="8">
        <v>-1461.7</v>
      </c>
      <c r="AO369" s="8"/>
      <c r="AP369" s="8"/>
      <c r="AQ369" s="8"/>
      <c r="AR369" s="42">
        <v>11093.8</v>
      </c>
      <c r="AS369" s="8"/>
      <c r="AT369" s="8">
        <v>12068</v>
      </c>
      <c r="AU369" s="8"/>
      <c r="AV369" s="8"/>
      <c r="AW369" s="8">
        <v>14096.2</v>
      </c>
      <c r="AX369" s="8"/>
      <c r="AY369" s="8"/>
      <c r="AZ369" s="8">
        <v>14096.2</v>
      </c>
      <c r="BA369" s="8">
        <v>14096.2</v>
      </c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>
        <v>14685.2</v>
      </c>
      <c r="BP369" s="8"/>
      <c r="BQ369" s="8"/>
      <c r="BR369" s="11"/>
    </row>
    <row r="370" spans="1:70" ht="110.25" x14ac:dyDescent="0.25">
      <c r="A370" s="13" t="s">
        <v>457</v>
      </c>
      <c r="B370" s="14" t="s">
        <v>394</v>
      </c>
      <c r="C370" s="14" t="s">
        <v>208</v>
      </c>
      <c r="D370" s="14" t="s">
        <v>36</v>
      </c>
      <c r="E370" s="14" t="s">
        <v>458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14"/>
      <c r="U370" s="4"/>
      <c r="V370" s="5"/>
      <c r="W370" s="5"/>
      <c r="X370" s="5"/>
      <c r="Y370" s="5"/>
      <c r="Z370" s="3"/>
      <c r="AA370" s="8">
        <v>23277.599999999999</v>
      </c>
      <c r="AB370" s="8"/>
      <c r="AC370" s="8"/>
      <c r="AD370" s="8">
        <v>21996.3</v>
      </c>
      <c r="AE370" s="8">
        <v>23277.599999999999</v>
      </c>
      <c r="AF370" s="8"/>
      <c r="AG370" s="8"/>
      <c r="AH370" s="8"/>
      <c r="AI370" s="8"/>
      <c r="AJ370" s="8"/>
      <c r="AK370" s="8"/>
      <c r="AL370" s="8">
        <v>-1281.3</v>
      </c>
      <c r="AM370" s="8"/>
      <c r="AN370" s="8">
        <v>-1281.3</v>
      </c>
      <c r="AO370" s="8"/>
      <c r="AP370" s="8"/>
      <c r="AQ370" s="8"/>
      <c r="AR370" s="32">
        <f>AR371+AR372</f>
        <v>20300.3</v>
      </c>
      <c r="AS370" s="8"/>
      <c r="AT370" s="8">
        <v>21996.3</v>
      </c>
      <c r="AU370" s="8"/>
      <c r="AV370" s="8"/>
      <c r="AW370" s="8">
        <v>24253.599999999999</v>
      </c>
      <c r="AX370" s="8"/>
      <c r="AY370" s="8"/>
      <c r="AZ370" s="8">
        <v>24253.599999999999</v>
      </c>
      <c r="BA370" s="8">
        <v>24253.599999999999</v>
      </c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>
        <v>25197.7</v>
      </c>
      <c r="BP370" s="8"/>
      <c r="BQ370" s="8"/>
      <c r="BR370" s="11"/>
    </row>
    <row r="371" spans="1:70" ht="157.5" x14ac:dyDescent="0.25">
      <c r="A371" s="18" t="s">
        <v>459</v>
      </c>
      <c r="B371" s="16" t="s">
        <v>394</v>
      </c>
      <c r="C371" s="16" t="s">
        <v>208</v>
      </c>
      <c r="D371" s="16" t="s">
        <v>36</v>
      </c>
      <c r="E371" s="16" t="s">
        <v>458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16" t="s">
        <v>44</v>
      </c>
      <c r="U371" s="4"/>
      <c r="V371" s="5"/>
      <c r="W371" s="5"/>
      <c r="X371" s="5"/>
      <c r="Y371" s="5"/>
      <c r="Z371" s="3"/>
      <c r="AA371" s="8">
        <v>200</v>
      </c>
      <c r="AB371" s="8"/>
      <c r="AC371" s="8"/>
      <c r="AD371" s="8">
        <v>212</v>
      </c>
      <c r="AE371" s="8">
        <v>200</v>
      </c>
      <c r="AF371" s="8"/>
      <c r="AG371" s="8"/>
      <c r="AH371" s="8"/>
      <c r="AI371" s="8"/>
      <c r="AJ371" s="8"/>
      <c r="AK371" s="8"/>
      <c r="AL371" s="8">
        <v>12</v>
      </c>
      <c r="AM371" s="8"/>
      <c r="AN371" s="8">
        <v>12</v>
      </c>
      <c r="AO371" s="8"/>
      <c r="AP371" s="8"/>
      <c r="AQ371" s="8"/>
      <c r="AR371" s="42">
        <v>202.3</v>
      </c>
      <c r="AS371" s="8"/>
      <c r="AT371" s="8">
        <v>212</v>
      </c>
      <c r="AU371" s="8"/>
      <c r="AV371" s="8"/>
      <c r="AW371" s="8">
        <v>200</v>
      </c>
      <c r="AX371" s="8"/>
      <c r="AY371" s="8"/>
      <c r="AZ371" s="8">
        <v>200</v>
      </c>
      <c r="BA371" s="8">
        <v>200</v>
      </c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>
        <v>200</v>
      </c>
      <c r="BP371" s="8"/>
      <c r="BQ371" s="8"/>
      <c r="BR371" s="11"/>
    </row>
    <row r="372" spans="1:70" ht="157.5" x14ac:dyDescent="0.25">
      <c r="A372" s="18" t="s">
        <v>460</v>
      </c>
      <c r="B372" s="16" t="s">
        <v>394</v>
      </c>
      <c r="C372" s="16" t="s">
        <v>208</v>
      </c>
      <c r="D372" s="16" t="s">
        <v>36</v>
      </c>
      <c r="E372" s="16" t="s">
        <v>458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16" t="s">
        <v>212</v>
      </c>
      <c r="U372" s="4"/>
      <c r="V372" s="5"/>
      <c r="W372" s="5"/>
      <c r="X372" s="5"/>
      <c r="Y372" s="5"/>
      <c r="Z372" s="3"/>
      <c r="AA372" s="8">
        <v>23077.599999999999</v>
      </c>
      <c r="AB372" s="8"/>
      <c r="AC372" s="8"/>
      <c r="AD372" s="8">
        <v>21784.3</v>
      </c>
      <c r="AE372" s="8">
        <v>23077.599999999999</v>
      </c>
      <c r="AF372" s="8"/>
      <c r="AG372" s="8"/>
      <c r="AH372" s="8"/>
      <c r="AI372" s="8"/>
      <c r="AJ372" s="8"/>
      <c r="AK372" s="8"/>
      <c r="AL372" s="8">
        <v>-1293.3</v>
      </c>
      <c r="AM372" s="8"/>
      <c r="AN372" s="8">
        <v>-1293.3</v>
      </c>
      <c r="AO372" s="8"/>
      <c r="AP372" s="8"/>
      <c r="AQ372" s="8"/>
      <c r="AR372" s="42">
        <v>20098</v>
      </c>
      <c r="AS372" s="8"/>
      <c r="AT372" s="8">
        <v>21784.3</v>
      </c>
      <c r="AU372" s="8"/>
      <c r="AV372" s="8"/>
      <c r="AW372" s="8">
        <v>24053.599999999999</v>
      </c>
      <c r="AX372" s="8"/>
      <c r="AY372" s="8"/>
      <c r="AZ372" s="8">
        <v>24053.599999999999</v>
      </c>
      <c r="BA372" s="8">
        <v>24053.599999999999</v>
      </c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>
        <v>24997.7</v>
      </c>
      <c r="BP372" s="8"/>
      <c r="BQ372" s="8"/>
      <c r="BR372" s="11"/>
    </row>
    <row r="373" spans="1:70" ht="220.5" x14ac:dyDescent="0.25">
      <c r="A373" s="17" t="s">
        <v>461</v>
      </c>
      <c r="B373" s="14" t="s">
        <v>394</v>
      </c>
      <c r="C373" s="14" t="s">
        <v>208</v>
      </c>
      <c r="D373" s="14" t="s">
        <v>36</v>
      </c>
      <c r="E373" s="14" t="s">
        <v>462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14"/>
      <c r="U373" s="4"/>
      <c r="V373" s="5"/>
      <c r="W373" s="5"/>
      <c r="X373" s="5"/>
      <c r="Y373" s="5"/>
      <c r="Z373" s="3"/>
      <c r="AA373" s="8">
        <v>1085.5999999999999</v>
      </c>
      <c r="AB373" s="8"/>
      <c r="AC373" s="8"/>
      <c r="AD373" s="8">
        <v>533.79999999999995</v>
      </c>
      <c r="AE373" s="8">
        <v>1085.5999999999999</v>
      </c>
      <c r="AF373" s="8"/>
      <c r="AG373" s="8"/>
      <c r="AH373" s="8"/>
      <c r="AI373" s="8"/>
      <c r="AJ373" s="8"/>
      <c r="AK373" s="8"/>
      <c r="AL373" s="8">
        <v>-551.79999999999995</v>
      </c>
      <c r="AM373" s="8"/>
      <c r="AN373" s="8">
        <v>-551.79999999999995</v>
      </c>
      <c r="AO373" s="8"/>
      <c r="AP373" s="8"/>
      <c r="AQ373" s="8"/>
      <c r="AR373" s="32">
        <f>AR374+AR375</f>
        <v>496.2</v>
      </c>
      <c r="AS373" s="8"/>
      <c r="AT373" s="8">
        <v>533.79999999999995</v>
      </c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11"/>
    </row>
    <row r="374" spans="1:70" ht="252" x14ac:dyDescent="0.25">
      <c r="A374" s="18" t="s">
        <v>463</v>
      </c>
      <c r="B374" s="16" t="s">
        <v>394</v>
      </c>
      <c r="C374" s="16" t="s">
        <v>208</v>
      </c>
      <c r="D374" s="16" t="s">
        <v>36</v>
      </c>
      <c r="E374" s="16" t="s">
        <v>462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16" t="s">
        <v>44</v>
      </c>
      <c r="U374" s="4"/>
      <c r="V374" s="5"/>
      <c r="W374" s="5"/>
      <c r="X374" s="5"/>
      <c r="Y374" s="5"/>
      <c r="Z374" s="3"/>
      <c r="AA374" s="8">
        <v>10.6</v>
      </c>
      <c r="AB374" s="8"/>
      <c r="AC374" s="8"/>
      <c r="AD374" s="8">
        <v>5.0999999999999996</v>
      </c>
      <c r="AE374" s="8">
        <v>10.6</v>
      </c>
      <c r="AF374" s="8"/>
      <c r="AG374" s="8"/>
      <c r="AH374" s="8"/>
      <c r="AI374" s="8"/>
      <c r="AJ374" s="8"/>
      <c r="AK374" s="8"/>
      <c r="AL374" s="8">
        <v>-5.5</v>
      </c>
      <c r="AM374" s="8"/>
      <c r="AN374" s="8">
        <v>-5.5</v>
      </c>
      <c r="AO374" s="8"/>
      <c r="AP374" s="8"/>
      <c r="AQ374" s="8"/>
      <c r="AR374" s="42">
        <v>4.7</v>
      </c>
      <c r="AS374" s="8"/>
      <c r="AT374" s="8">
        <v>5.0999999999999996</v>
      </c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11"/>
    </row>
    <row r="375" spans="1:70" ht="252" x14ac:dyDescent="0.25">
      <c r="A375" s="18" t="s">
        <v>464</v>
      </c>
      <c r="B375" s="16" t="s">
        <v>394</v>
      </c>
      <c r="C375" s="16" t="s">
        <v>208</v>
      </c>
      <c r="D375" s="16" t="s">
        <v>36</v>
      </c>
      <c r="E375" s="16" t="s">
        <v>462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16" t="s">
        <v>212</v>
      </c>
      <c r="U375" s="4"/>
      <c r="V375" s="5"/>
      <c r="W375" s="5"/>
      <c r="X375" s="5"/>
      <c r="Y375" s="5"/>
      <c r="Z375" s="3"/>
      <c r="AA375" s="8">
        <v>1075</v>
      </c>
      <c r="AB375" s="8"/>
      <c r="AC375" s="8"/>
      <c r="AD375" s="8">
        <v>528.70000000000005</v>
      </c>
      <c r="AE375" s="8">
        <v>1075</v>
      </c>
      <c r="AF375" s="8"/>
      <c r="AG375" s="8"/>
      <c r="AH375" s="8"/>
      <c r="AI375" s="8"/>
      <c r="AJ375" s="8"/>
      <c r="AK375" s="8"/>
      <c r="AL375" s="8">
        <v>-546.29999999999995</v>
      </c>
      <c r="AM375" s="8"/>
      <c r="AN375" s="8">
        <v>-546.29999999999995</v>
      </c>
      <c r="AO375" s="8"/>
      <c r="AP375" s="8"/>
      <c r="AQ375" s="8"/>
      <c r="AR375" s="42">
        <v>491.5</v>
      </c>
      <c r="AS375" s="8"/>
      <c r="AT375" s="8">
        <v>528.70000000000005</v>
      </c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11"/>
    </row>
    <row r="376" spans="1:70" ht="63" x14ac:dyDescent="0.25">
      <c r="A376" s="13" t="s">
        <v>465</v>
      </c>
      <c r="B376" s="14" t="s">
        <v>394</v>
      </c>
      <c r="C376" s="14" t="s">
        <v>208</v>
      </c>
      <c r="D376" s="14" t="s">
        <v>36</v>
      </c>
      <c r="E376" s="14" t="s">
        <v>466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14"/>
      <c r="U376" s="4"/>
      <c r="V376" s="5"/>
      <c r="W376" s="5"/>
      <c r="X376" s="5"/>
      <c r="Y376" s="5"/>
      <c r="Z376" s="3"/>
      <c r="AA376" s="8">
        <v>5188.8999999999996</v>
      </c>
      <c r="AB376" s="8"/>
      <c r="AC376" s="8"/>
      <c r="AD376" s="8">
        <v>6285.1</v>
      </c>
      <c r="AE376" s="8">
        <v>5188.8999999999996</v>
      </c>
      <c r="AF376" s="8"/>
      <c r="AG376" s="8"/>
      <c r="AH376" s="8"/>
      <c r="AI376" s="8"/>
      <c r="AJ376" s="8"/>
      <c r="AK376" s="8"/>
      <c r="AL376" s="8">
        <v>1096.2</v>
      </c>
      <c r="AM376" s="8"/>
      <c r="AN376" s="8">
        <v>1096.2</v>
      </c>
      <c r="AO376" s="8"/>
      <c r="AP376" s="8"/>
      <c r="AQ376" s="8"/>
      <c r="AR376" s="32">
        <f>AR377+AR378</f>
        <v>6285.0999999999995</v>
      </c>
      <c r="AS376" s="8"/>
      <c r="AT376" s="8">
        <v>6285.1</v>
      </c>
      <c r="AU376" s="8"/>
      <c r="AV376" s="8"/>
      <c r="AW376" s="8">
        <v>5188.8999999999996</v>
      </c>
      <c r="AX376" s="8"/>
      <c r="AY376" s="8"/>
      <c r="AZ376" s="8">
        <v>5188.8999999999996</v>
      </c>
      <c r="BA376" s="8">
        <v>5188.8999999999996</v>
      </c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>
        <v>5188.8999999999996</v>
      </c>
      <c r="BP376" s="8"/>
      <c r="BQ376" s="8"/>
      <c r="BR376" s="11"/>
    </row>
    <row r="377" spans="1:70" ht="110.25" x14ac:dyDescent="0.25">
      <c r="A377" s="15" t="s">
        <v>467</v>
      </c>
      <c r="B377" s="16" t="s">
        <v>394</v>
      </c>
      <c r="C377" s="16" t="s">
        <v>208</v>
      </c>
      <c r="D377" s="16" t="s">
        <v>36</v>
      </c>
      <c r="E377" s="16" t="s">
        <v>466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16" t="s">
        <v>44</v>
      </c>
      <c r="U377" s="4"/>
      <c r="V377" s="5"/>
      <c r="W377" s="5"/>
      <c r="X377" s="5"/>
      <c r="Y377" s="5"/>
      <c r="Z377" s="3"/>
      <c r="AA377" s="8">
        <v>58.9</v>
      </c>
      <c r="AB377" s="8"/>
      <c r="AC377" s="8"/>
      <c r="AD377" s="8">
        <v>60.2</v>
      </c>
      <c r="AE377" s="8">
        <v>58.9</v>
      </c>
      <c r="AF377" s="8"/>
      <c r="AG377" s="8"/>
      <c r="AH377" s="8"/>
      <c r="AI377" s="8"/>
      <c r="AJ377" s="8"/>
      <c r="AK377" s="8"/>
      <c r="AL377" s="8">
        <v>1.3</v>
      </c>
      <c r="AM377" s="8"/>
      <c r="AN377" s="8">
        <v>1.3</v>
      </c>
      <c r="AO377" s="8"/>
      <c r="AP377" s="8"/>
      <c r="AQ377" s="8"/>
      <c r="AR377" s="42">
        <v>60.2</v>
      </c>
      <c r="AS377" s="8"/>
      <c r="AT377" s="8">
        <v>60.2</v>
      </c>
      <c r="AU377" s="8"/>
      <c r="AV377" s="8"/>
      <c r="AW377" s="8">
        <v>58.9</v>
      </c>
      <c r="AX377" s="8"/>
      <c r="AY377" s="8"/>
      <c r="AZ377" s="8">
        <v>58.9</v>
      </c>
      <c r="BA377" s="8">
        <v>58.9</v>
      </c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>
        <v>58.9</v>
      </c>
      <c r="BP377" s="8"/>
      <c r="BQ377" s="8"/>
      <c r="BR377" s="11"/>
    </row>
    <row r="378" spans="1:70" ht="110.25" x14ac:dyDescent="0.25">
      <c r="A378" s="15" t="s">
        <v>468</v>
      </c>
      <c r="B378" s="16" t="s">
        <v>394</v>
      </c>
      <c r="C378" s="16" t="s">
        <v>208</v>
      </c>
      <c r="D378" s="16" t="s">
        <v>36</v>
      </c>
      <c r="E378" s="16" t="s">
        <v>466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16" t="s">
        <v>212</v>
      </c>
      <c r="U378" s="4"/>
      <c r="V378" s="5"/>
      <c r="W378" s="5"/>
      <c r="X378" s="5"/>
      <c r="Y378" s="5"/>
      <c r="Z378" s="3"/>
      <c r="AA378" s="8">
        <v>5130</v>
      </c>
      <c r="AB378" s="8"/>
      <c r="AC378" s="8"/>
      <c r="AD378" s="8">
        <v>6224.9</v>
      </c>
      <c r="AE378" s="8">
        <v>5130</v>
      </c>
      <c r="AF378" s="8"/>
      <c r="AG378" s="8"/>
      <c r="AH378" s="8"/>
      <c r="AI378" s="8"/>
      <c r="AJ378" s="8"/>
      <c r="AK378" s="8"/>
      <c r="AL378" s="8">
        <v>1094.9000000000001</v>
      </c>
      <c r="AM378" s="8"/>
      <c r="AN378" s="8">
        <v>1094.9000000000001</v>
      </c>
      <c r="AO378" s="8"/>
      <c r="AP378" s="8"/>
      <c r="AQ378" s="8"/>
      <c r="AR378" s="42">
        <v>6224.9</v>
      </c>
      <c r="AS378" s="8"/>
      <c r="AT378" s="8">
        <v>6224.9</v>
      </c>
      <c r="AU378" s="8"/>
      <c r="AV378" s="8"/>
      <c r="AW378" s="8">
        <v>5130</v>
      </c>
      <c r="AX378" s="8"/>
      <c r="AY378" s="8"/>
      <c r="AZ378" s="8">
        <v>5130</v>
      </c>
      <c r="BA378" s="8">
        <v>5130</v>
      </c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>
        <v>5130</v>
      </c>
      <c r="BP378" s="8"/>
      <c r="BQ378" s="8"/>
      <c r="BR378" s="11"/>
    </row>
    <row r="379" spans="1:70" ht="126" x14ac:dyDescent="0.25">
      <c r="A379" s="17" t="s">
        <v>469</v>
      </c>
      <c r="B379" s="14" t="s">
        <v>394</v>
      </c>
      <c r="C379" s="14" t="s">
        <v>208</v>
      </c>
      <c r="D379" s="14" t="s">
        <v>49</v>
      </c>
      <c r="E379" s="14" t="s">
        <v>470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14"/>
      <c r="U379" s="4"/>
      <c r="V379" s="5"/>
      <c r="W379" s="5"/>
      <c r="X379" s="5"/>
      <c r="Y379" s="5"/>
      <c r="Z379" s="3"/>
      <c r="AA379" s="8">
        <v>3937.8</v>
      </c>
      <c r="AB379" s="8">
        <v>4405.1000000000004</v>
      </c>
      <c r="AC379" s="8">
        <v>3859</v>
      </c>
      <c r="AD379" s="8">
        <v>89.9</v>
      </c>
      <c r="AE379" s="8">
        <v>78.8</v>
      </c>
      <c r="AF379" s="8"/>
      <c r="AG379" s="8"/>
      <c r="AH379" s="8"/>
      <c r="AI379" s="8"/>
      <c r="AJ379" s="8"/>
      <c r="AK379" s="8"/>
      <c r="AL379" s="8">
        <v>557.20000000000005</v>
      </c>
      <c r="AM379" s="8">
        <v>546.1</v>
      </c>
      <c r="AN379" s="8">
        <v>11.1</v>
      </c>
      <c r="AO379" s="8"/>
      <c r="AP379" s="8"/>
      <c r="AQ379" s="8"/>
      <c r="AR379" s="32">
        <f>AR380+AR381</f>
        <v>4494.1000000000004</v>
      </c>
      <c r="AS379" s="8">
        <v>4405.1000000000004</v>
      </c>
      <c r="AT379" s="8">
        <v>89.9</v>
      </c>
      <c r="AU379" s="8"/>
      <c r="AV379" s="8"/>
      <c r="AW379" s="8">
        <v>6160.7</v>
      </c>
      <c r="AX379" s="8">
        <v>6037.5</v>
      </c>
      <c r="AY379" s="8">
        <v>6037.5</v>
      </c>
      <c r="AZ379" s="8">
        <v>123.2</v>
      </c>
      <c r="BA379" s="8">
        <v>123.2</v>
      </c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>
        <v>4096.1000000000004</v>
      </c>
      <c r="BO379" s="8">
        <v>126.7</v>
      </c>
      <c r="BP379" s="8"/>
      <c r="BQ379" s="8"/>
      <c r="BR379" s="11"/>
    </row>
    <row r="380" spans="1:70" ht="157.5" x14ac:dyDescent="0.25">
      <c r="A380" s="18" t="s">
        <v>471</v>
      </c>
      <c r="B380" s="16" t="s">
        <v>394</v>
      </c>
      <c r="C380" s="16" t="s">
        <v>208</v>
      </c>
      <c r="D380" s="16" t="s">
        <v>49</v>
      </c>
      <c r="E380" s="16" t="s">
        <v>470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16" t="s">
        <v>412</v>
      </c>
      <c r="U380" s="4"/>
      <c r="V380" s="5"/>
      <c r="W380" s="5"/>
      <c r="X380" s="5"/>
      <c r="Y380" s="5"/>
      <c r="Z380" s="3"/>
      <c r="AA380" s="8"/>
      <c r="AB380" s="8">
        <v>4116</v>
      </c>
      <c r="AC380" s="8"/>
      <c r="AD380" s="8">
        <v>84</v>
      </c>
      <c r="AE380" s="8"/>
      <c r="AF380" s="8"/>
      <c r="AG380" s="8"/>
      <c r="AH380" s="8"/>
      <c r="AI380" s="8"/>
      <c r="AJ380" s="8"/>
      <c r="AK380" s="8"/>
      <c r="AL380" s="8">
        <v>4200</v>
      </c>
      <c r="AM380" s="8">
        <v>4116</v>
      </c>
      <c r="AN380" s="8">
        <v>84</v>
      </c>
      <c r="AO380" s="8"/>
      <c r="AP380" s="8"/>
      <c r="AQ380" s="8"/>
      <c r="AR380" s="42">
        <v>4200</v>
      </c>
      <c r="AS380" s="8">
        <v>4116</v>
      </c>
      <c r="AT380" s="8">
        <v>84</v>
      </c>
      <c r="AU380" s="8"/>
      <c r="AV380" s="8"/>
      <c r="AW380" s="8"/>
      <c r="AX380" s="8">
        <v>6037.5</v>
      </c>
      <c r="AY380" s="8"/>
      <c r="AZ380" s="8">
        <v>123.2</v>
      </c>
      <c r="BA380" s="8"/>
      <c r="BB380" s="8"/>
      <c r="BC380" s="8"/>
      <c r="BD380" s="8"/>
      <c r="BE380" s="8"/>
      <c r="BF380" s="8"/>
      <c r="BG380" s="8"/>
      <c r="BH380" s="8">
        <v>6160.7</v>
      </c>
      <c r="BI380" s="8">
        <v>6037.5</v>
      </c>
      <c r="BJ380" s="8">
        <v>123.2</v>
      </c>
      <c r="BK380" s="8"/>
      <c r="BL380" s="8"/>
      <c r="BM380" s="8"/>
      <c r="BN380" s="8">
        <v>4096.1000000000004</v>
      </c>
      <c r="BO380" s="8">
        <v>126.7</v>
      </c>
      <c r="BP380" s="8"/>
      <c r="BQ380" s="8"/>
      <c r="BR380" s="11"/>
    </row>
    <row r="381" spans="1:70" ht="157.5" x14ac:dyDescent="0.25">
      <c r="A381" s="18" t="s">
        <v>472</v>
      </c>
      <c r="B381" s="16" t="s">
        <v>394</v>
      </c>
      <c r="C381" s="16" t="s">
        <v>208</v>
      </c>
      <c r="D381" s="16" t="s">
        <v>49</v>
      </c>
      <c r="E381" s="16" t="s">
        <v>470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16" t="s">
        <v>212</v>
      </c>
      <c r="U381" s="4"/>
      <c r="V381" s="5"/>
      <c r="W381" s="5"/>
      <c r="X381" s="5"/>
      <c r="Y381" s="5"/>
      <c r="Z381" s="3"/>
      <c r="AA381" s="8">
        <v>3937.8</v>
      </c>
      <c r="AB381" s="8">
        <v>289.10000000000002</v>
      </c>
      <c r="AC381" s="8">
        <v>3859</v>
      </c>
      <c r="AD381" s="8">
        <v>5.9</v>
      </c>
      <c r="AE381" s="8">
        <v>78.8</v>
      </c>
      <c r="AF381" s="8"/>
      <c r="AG381" s="8"/>
      <c r="AH381" s="8"/>
      <c r="AI381" s="8"/>
      <c r="AJ381" s="8"/>
      <c r="AK381" s="8"/>
      <c r="AL381" s="8">
        <v>-3642.8</v>
      </c>
      <c r="AM381" s="8">
        <v>-3569.9</v>
      </c>
      <c r="AN381" s="8">
        <v>-72.900000000000006</v>
      </c>
      <c r="AO381" s="8"/>
      <c r="AP381" s="8"/>
      <c r="AQ381" s="8"/>
      <c r="AR381" s="42">
        <v>294.10000000000002</v>
      </c>
      <c r="AS381" s="8">
        <v>289.10000000000002</v>
      </c>
      <c r="AT381" s="8">
        <v>5.9</v>
      </c>
      <c r="AU381" s="8"/>
      <c r="AV381" s="8"/>
      <c r="AW381" s="8">
        <v>6160.7</v>
      </c>
      <c r="AX381" s="8"/>
      <c r="AY381" s="8">
        <v>6037.5</v>
      </c>
      <c r="AZ381" s="8"/>
      <c r="BA381" s="8">
        <v>123.2</v>
      </c>
      <c r="BB381" s="8"/>
      <c r="BC381" s="8"/>
      <c r="BD381" s="8"/>
      <c r="BE381" s="8"/>
      <c r="BF381" s="8"/>
      <c r="BG381" s="8"/>
      <c r="BH381" s="8">
        <v>-6160.7</v>
      </c>
      <c r="BI381" s="8">
        <v>-6037.5</v>
      </c>
      <c r="BJ381" s="8">
        <v>-123.2</v>
      </c>
      <c r="BK381" s="8"/>
      <c r="BL381" s="8"/>
      <c r="BM381" s="8"/>
      <c r="BN381" s="8"/>
      <c r="BO381" s="8"/>
      <c r="BP381" s="8"/>
      <c r="BQ381" s="8"/>
      <c r="BR381" s="11"/>
    </row>
    <row r="382" spans="1:70" ht="204.75" x14ac:dyDescent="0.25">
      <c r="A382" s="17" t="s">
        <v>473</v>
      </c>
      <c r="B382" s="14" t="s">
        <v>394</v>
      </c>
      <c r="C382" s="14" t="s">
        <v>208</v>
      </c>
      <c r="D382" s="14" t="s">
        <v>49</v>
      </c>
      <c r="E382" s="14" t="s">
        <v>474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14"/>
      <c r="U382" s="4"/>
      <c r="V382" s="5"/>
      <c r="W382" s="5"/>
      <c r="X382" s="5"/>
      <c r="Y382" s="5"/>
      <c r="Z382" s="3"/>
      <c r="AA382" s="8">
        <v>58.9</v>
      </c>
      <c r="AB382" s="8"/>
      <c r="AC382" s="8"/>
      <c r="AD382" s="8">
        <v>14.6</v>
      </c>
      <c r="AE382" s="8">
        <v>58.9</v>
      </c>
      <c r="AF382" s="8"/>
      <c r="AG382" s="8"/>
      <c r="AH382" s="8"/>
      <c r="AI382" s="8"/>
      <c r="AJ382" s="8"/>
      <c r="AK382" s="8"/>
      <c r="AL382" s="8">
        <v>-44.3</v>
      </c>
      <c r="AM382" s="8"/>
      <c r="AN382" s="8">
        <v>-44.3</v>
      </c>
      <c r="AO382" s="8"/>
      <c r="AP382" s="8"/>
      <c r="AQ382" s="8"/>
      <c r="AR382" s="32">
        <f>AR383</f>
        <v>8.6999999999999993</v>
      </c>
      <c r="AS382" s="8"/>
      <c r="AT382" s="8">
        <v>14.6</v>
      </c>
      <c r="AU382" s="8"/>
      <c r="AV382" s="8"/>
      <c r="AW382" s="8">
        <v>58.9</v>
      </c>
      <c r="AX382" s="8"/>
      <c r="AY382" s="8"/>
      <c r="AZ382" s="8">
        <v>58.9</v>
      </c>
      <c r="BA382" s="8">
        <v>58.9</v>
      </c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>
        <v>63.3</v>
      </c>
      <c r="BP382" s="8"/>
      <c r="BQ382" s="8"/>
      <c r="BR382" s="11"/>
    </row>
    <row r="383" spans="1:70" ht="252" x14ac:dyDescent="0.25">
      <c r="A383" s="18" t="s">
        <v>475</v>
      </c>
      <c r="B383" s="16" t="s">
        <v>394</v>
      </c>
      <c r="C383" s="16" t="s">
        <v>208</v>
      </c>
      <c r="D383" s="16" t="s">
        <v>49</v>
      </c>
      <c r="E383" s="16" t="s">
        <v>474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16" t="s">
        <v>44</v>
      </c>
      <c r="U383" s="4"/>
      <c r="V383" s="5"/>
      <c r="W383" s="5"/>
      <c r="X383" s="5"/>
      <c r="Y383" s="5"/>
      <c r="Z383" s="3"/>
      <c r="AA383" s="8">
        <v>58.9</v>
      </c>
      <c r="AB383" s="8"/>
      <c r="AC383" s="8"/>
      <c r="AD383" s="8">
        <v>14.6</v>
      </c>
      <c r="AE383" s="8">
        <v>58.9</v>
      </c>
      <c r="AF383" s="8"/>
      <c r="AG383" s="8"/>
      <c r="AH383" s="8"/>
      <c r="AI383" s="8"/>
      <c r="AJ383" s="8"/>
      <c r="AK383" s="8"/>
      <c r="AL383" s="8">
        <v>-44.3</v>
      </c>
      <c r="AM383" s="8"/>
      <c r="AN383" s="8">
        <v>-44.3</v>
      </c>
      <c r="AO383" s="8"/>
      <c r="AP383" s="8"/>
      <c r="AQ383" s="8"/>
      <c r="AR383" s="42">
        <v>8.6999999999999993</v>
      </c>
      <c r="AS383" s="8"/>
      <c r="AT383" s="8">
        <v>14.6</v>
      </c>
      <c r="AU383" s="8"/>
      <c r="AV383" s="8"/>
      <c r="AW383" s="8">
        <v>58.9</v>
      </c>
      <c r="AX383" s="8"/>
      <c r="AY383" s="8"/>
      <c r="AZ383" s="8">
        <v>58.9</v>
      </c>
      <c r="BA383" s="8">
        <v>58.9</v>
      </c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>
        <v>63.3</v>
      </c>
      <c r="BP383" s="8"/>
      <c r="BQ383" s="8"/>
      <c r="BR383" s="11"/>
    </row>
    <row r="384" spans="1:70" ht="47.25" x14ac:dyDescent="0.25">
      <c r="A384" s="13" t="s">
        <v>476</v>
      </c>
      <c r="B384" s="14" t="s">
        <v>394</v>
      </c>
      <c r="C384" s="14" t="s">
        <v>208</v>
      </c>
      <c r="D384" s="14" t="s">
        <v>49</v>
      </c>
      <c r="E384" s="14" t="s">
        <v>477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14"/>
      <c r="U384" s="4"/>
      <c r="V384" s="5"/>
      <c r="W384" s="5"/>
      <c r="X384" s="5"/>
      <c r="Y384" s="5"/>
      <c r="Z384" s="3"/>
      <c r="AA384" s="8">
        <v>18664.3</v>
      </c>
      <c r="AB384" s="8"/>
      <c r="AC384" s="8"/>
      <c r="AD384" s="8">
        <v>23497.8</v>
      </c>
      <c r="AE384" s="8">
        <v>18664.3</v>
      </c>
      <c r="AF384" s="8"/>
      <c r="AG384" s="8"/>
      <c r="AH384" s="8"/>
      <c r="AI384" s="8"/>
      <c r="AJ384" s="8"/>
      <c r="AK384" s="8"/>
      <c r="AL384" s="8">
        <v>4833.5</v>
      </c>
      <c r="AM384" s="8"/>
      <c r="AN384" s="8">
        <v>4833.5</v>
      </c>
      <c r="AO384" s="8"/>
      <c r="AP384" s="8"/>
      <c r="AQ384" s="8"/>
      <c r="AR384" s="32">
        <f>AR385+AR386</f>
        <v>23441.1</v>
      </c>
      <c r="AS384" s="8"/>
      <c r="AT384" s="8">
        <v>23497.8</v>
      </c>
      <c r="AU384" s="8"/>
      <c r="AV384" s="8"/>
      <c r="AW384" s="8">
        <v>21058.400000000001</v>
      </c>
      <c r="AX384" s="8"/>
      <c r="AY384" s="8"/>
      <c r="AZ384" s="8">
        <v>21058.400000000001</v>
      </c>
      <c r="BA384" s="8">
        <v>21058.400000000001</v>
      </c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>
        <v>21902.5</v>
      </c>
      <c r="BP384" s="8"/>
      <c r="BQ384" s="8"/>
      <c r="BR384" s="11"/>
    </row>
    <row r="385" spans="1:70" ht="94.5" x14ac:dyDescent="0.25">
      <c r="A385" s="15" t="s">
        <v>478</v>
      </c>
      <c r="B385" s="16" t="s">
        <v>394</v>
      </c>
      <c r="C385" s="16" t="s">
        <v>208</v>
      </c>
      <c r="D385" s="16" t="s">
        <v>49</v>
      </c>
      <c r="E385" s="16" t="s">
        <v>477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16" t="s">
        <v>44</v>
      </c>
      <c r="U385" s="4"/>
      <c r="V385" s="5"/>
      <c r="W385" s="5"/>
      <c r="X385" s="5"/>
      <c r="Y385" s="5"/>
      <c r="Z385" s="3"/>
      <c r="AA385" s="8">
        <v>193.3</v>
      </c>
      <c r="AB385" s="8"/>
      <c r="AC385" s="8"/>
      <c r="AD385" s="8">
        <v>243.3</v>
      </c>
      <c r="AE385" s="8">
        <v>193.3</v>
      </c>
      <c r="AF385" s="8"/>
      <c r="AG385" s="8"/>
      <c r="AH385" s="8"/>
      <c r="AI385" s="8"/>
      <c r="AJ385" s="8"/>
      <c r="AK385" s="8"/>
      <c r="AL385" s="8">
        <v>50</v>
      </c>
      <c r="AM385" s="8"/>
      <c r="AN385" s="8">
        <v>50</v>
      </c>
      <c r="AO385" s="8"/>
      <c r="AP385" s="8"/>
      <c r="AQ385" s="8"/>
      <c r="AR385" s="42">
        <v>224</v>
      </c>
      <c r="AS385" s="8"/>
      <c r="AT385" s="8">
        <v>243.3</v>
      </c>
      <c r="AU385" s="8"/>
      <c r="AV385" s="8"/>
      <c r="AW385" s="8">
        <v>203.2</v>
      </c>
      <c r="AX385" s="8"/>
      <c r="AY385" s="8"/>
      <c r="AZ385" s="8">
        <v>203.2</v>
      </c>
      <c r="BA385" s="8">
        <v>203.2</v>
      </c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>
        <v>205.7</v>
      </c>
      <c r="BP385" s="8"/>
      <c r="BQ385" s="8"/>
      <c r="BR385" s="11"/>
    </row>
    <row r="386" spans="1:70" ht="94.5" x14ac:dyDescent="0.25">
      <c r="A386" s="15" t="s">
        <v>479</v>
      </c>
      <c r="B386" s="16" t="s">
        <v>394</v>
      </c>
      <c r="C386" s="16" t="s">
        <v>208</v>
      </c>
      <c r="D386" s="16" t="s">
        <v>49</v>
      </c>
      <c r="E386" s="16" t="s">
        <v>477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16" t="s">
        <v>212</v>
      </c>
      <c r="U386" s="4"/>
      <c r="V386" s="5"/>
      <c r="W386" s="5"/>
      <c r="X386" s="5"/>
      <c r="Y386" s="5"/>
      <c r="Z386" s="3"/>
      <c r="AA386" s="8">
        <v>18471</v>
      </c>
      <c r="AB386" s="8"/>
      <c r="AC386" s="8"/>
      <c r="AD386" s="8">
        <v>23254.5</v>
      </c>
      <c r="AE386" s="8">
        <v>18471</v>
      </c>
      <c r="AF386" s="8"/>
      <c r="AG386" s="8"/>
      <c r="AH386" s="8"/>
      <c r="AI386" s="8"/>
      <c r="AJ386" s="8"/>
      <c r="AK386" s="8"/>
      <c r="AL386" s="8">
        <v>4783.5</v>
      </c>
      <c r="AM386" s="8"/>
      <c r="AN386" s="8">
        <v>4783.5</v>
      </c>
      <c r="AO386" s="8"/>
      <c r="AP386" s="8"/>
      <c r="AQ386" s="8"/>
      <c r="AR386" s="42">
        <v>23217.1</v>
      </c>
      <c r="AS386" s="8"/>
      <c r="AT386" s="8">
        <v>23254.5</v>
      </c>
      <c r="AU386" s="8"/>
      <c r="AV386" s="8"/>
      <c r="AW386" s="8">
        <v>20855.2</v>
      </c>
      <c r="AX386" s="8"/>
      <c r="AY386" s="8"/>
      <c r="AZ386" s="8">
        <v>20855.2</v>
      </c>
      <c r="BA386" s="8">
        <v>20855.2</v>
      </c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>
        <v>21696.799999999999</v>
      </c>
      <c r="BP386" s="8"/>
      <c r="BQ386" s="8"/>
      <c r="BR386" s="11"/>
    </row>
    <row r="387" spans="1:70" ht="63" x14ac:dyDescent="0.25">
      <c r="A387" s="13" t="s">
        <v>480</v>
      </c>
      <c r="B387" s="14" t="s">
        <v>394</v>
      </c>
      <c r="C387" s="14" t="s">
        <v>208</v>
      </c>
      <c r="D387" s="14" t="s">
        <v>49</v>
      </c>
      <c r="E387" s="14" t="s">
        <v>481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14"/>
      <c r="U387" s="4"/>
      <c r="V387" s="5"/>
      <c r="W387" s="5"/>
      <c r="X387" s="5"/>
      <c r="Y387" s="5"/>
      <c r="Z387" s="3"/>
      <c r="AA387" s="8">
        <v>2576.1</v>
      </c>
      <c r="AB387" s="8"/>
      <c r="AC387" s="8"/>
      <c r="AD387" s="8">
        <v>1969.9</v>
      </c>
      <c r="AE387" s="8">
        <v>2576.1</v>
      </c>
      <c r="AF387" s="8"/>
      <c r="AG387" s="8"/>
      <c r="AH387" s="8"/>
      <c r="AI387" s="8"/>
      <c r="AJ387" s="8"/>
      <c r="AK387" s="8"/>
      <c r="AL387" s="8">
        <v>-606.20000000000005</v>
      </c>
      <c r="AM387" s="8"/>
      <c r="AN387" s="8">
        <v>-606.20000000000005</v>
      </c>
      <c r="AO387" s="8"/>
      <c r="AP387" s="8"/>
      <c r="AQ387" s="8"/>
      <c r="AR387" s="32">
        <f>AR388+AR389</f>
        <v>1969.8</v>
      </c>
      <c r="AS387" s="8"/>
      <c r="AT387" s="8">
        <v>1969.9</v>
      </c>
      <c r="AU387" s="8"/>
      <c r="AV387" s="8"/>
      <c r="AW387" s="8">
        <v>2680.4</v>
      </c>
      <c r="AX387" s="8"/>
      <c r="AY387" s="8"/>
      <c r="AZ387" s="8">
        <v>2680.4</v>
      </c>
      <c r="BA387" s="8">
        <v>2680.4</v>
      </c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>
        <v>2762.4</v>
      </c>
      <c r="BP387" s="8"/>
      <c r="BQ387" s="8"/>
      <c r="BR387" s="11"/>
    </row>
    <row r="388" spans="1:70" ht="110.25" x14ac:dyDescent="0.25">
      <c r="A388" s="15" t="s">
        <v>482</v>
      </c>
      <c r="B388" s="16" t="s">
        <v>394</v>
      </c>
      <c r="C388" s="16" t="s">
        <v>208</v>
      </c>
      <c r="D388" s="16" t="s">
        <v>49</v>
      </c>
      <c r="E388" s="16" t="s">
        <v>481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16" t="s">
        <v>44</v>
      </c>
      <c r="U388" s="4"/>
      <c r="V388" s="5"/>
      <c r="W388" s="5"/>
      <c r="X388" s="5"/>
      <c r="Y388" s="5"/>
      <c r="Z388" s="3"/>
      <c r="AA388" s="8">
        <v>19.2</v>
      </c>
      <c r="AB388" s="8"/>
      <c r="AC388" s="8"/>
      <c r="AD388" s="8">
        <v>18.5</v>
      </c>
      <c r="AE388" s="8">
        <v>19.2</v>
      </c>
      <c r="AF388" s="8"/>
      <c r="AG388" s="8"/>
      <c r="AH388" s="8"/>
      <c r="AI388" s="8"/>
      <c r="AJ388" s="8"/>
      <c r="AK388" s="8"/>
      <c r="AL388" s="8">
        <v>-0.7</v>
      </c>
      <c r="AM388" s="8"/>
      <c r="AN388" s="8">
        <v>-0.7</v>
      </c>
      <c r="AO388" s="8"/>
      <c r="AP388" s="8"/>
      <c r="AQ388" s="8"/>
      <c r="AR388" s="42">
        <v>18.5</v>
      </c>
      <c r="AS388" s="8"/>
      <c r="AT388" s="8">
        <v>18.5</v>
      </c>
      <c r="AU388" s="8"/>
      <c r="AV388" s="8"/>
      <c r="AW388" s="8">
        <v>19.600000000000001</v>
      </c>
      <c r="AX388" s="8"/>
      <c r="AY388" s="8"/>
      <c r="AZ388" s="8">
        <v>19.600000000000001</v>
      </c>
      <c r="BA388" s="8">
        <v>19.600000000000001</v>
      </c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>
        <v>20.5</v>
      </c>
      <c r="BP388" s="8"/>
      <c r="BQ388" s="8"/>
      <c r="BR388" s="11"/>
    </row>
    <row r="389" spans="1:70" ht="110.25" x14ac:dyDescent="0.25">
      <c r="A389" s="15" t="s">
        <v>483</v>
      </c>
      <c r="B389" s="16" t="s">
        <v>394</v>
      </c>
      <c r="C389" s="16" t="s">
        <v>208</v>
      </c>
      <c r="D389" s="16" t="s">
        <v>49</v>
      </c>
      <c r="E389" s="16" t="s">
        <v>481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16" t="s">
        <v>212</v>
      </c>
      <c r="U389" s="4"/>
      <c r="V389" s="5"/>
      <c r="W389" s="5"/>
      <c r="X389" s="5"/>
      <c r="Y389" s="5"/>
      <c r="Z389" s="3"/>
      <c r="AA389" s="8">
        <v>2556.9</v>
      </c>
      <c r="AB389" s="8"/>
      <c r="AC389" s="8"/>
      <c r="AD389" s="8">
        <v>1951.4</v>
      </c>
      <c r="AE389" s="8">
        <v>2556.9</v>
      </c>
      <c r="AF389" s="8"/>
      <c r="AG389" s="8"/>
      <c r="AH389" s="8"/>
      <c r="AI389" s="8"/>
      <c r="AJ389" s="8"/>
      <c r="AK389" s="8"/>
      <c r="AL389" s="8">
        <v>-605.5</v>
      </c>
      <c r="AM389" s="8"/>
      <c r="AN389" s="8">
        <v>-605.5</v>
      </c>
      <c r="AO389" s="8"/>
      <c r="AP389" s="8"/>
      <c r="AQ389" s="8"/>
      <c r="AR389" s="42">
        <v>1951.3</v>
      </c>
      <c r="AS389" s="8"/>
      <c r="AT389" s="8">
        <v>1951.4</v>
      </c>
      <c r="AU389" s="8"/>
      <c r="AV389" s="8"/>
      <c r="AW389" s="8">
        <v>2660.8</v>
      </c>
      <c r="AX389" s="8"/>
      <c r="AY389" s="8"/>
      <c r="AZ389" s="8">
        <v>2660.8</v>
      </c>
      <c r="BA389" s="8">
        <v>2660.8</v>
      </c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>
        <v>2741.9</v>
      </c>
      <c r="BP389" s="8"/>
      <c r="BQ389" s="8"/>
      <c r="BR389" s="11"/>
    </row>
    <row r="390" spans="1:70" ht="31.5" x14ac:dyDescent="0.25">
      <c r="A390" s="13" t="s">
        <v>484</v>
      </c>
      <c r="B390" s="14" t="s">
        <v>394</v>
      </c>
      <c r="C390" s="14" t="s">
        <v>208</v>
      </c>
      <c r="D390" s="14" t="s">
        <v>49</v>
      </c>
      <c r="E390" s="14" t="s">
        <v>485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14"/>
      <c r="U390" s="4"/>
      <c r="V390" s="5"/>
      <c r="W390" s="5"/>
      <c r="X390" s="5"/>
      <c r="Y390" s="5"/>
      <c r="Z390" s="3"/>
      <c r="AA390" s="8">
        <v>12663.6</v>
      </c>
      <c r="AB390" s="8"/>
      <c r="AC390" s="8"/>
      <c r="AD390" s="8">
        <v>12435.1</v>
      </c>
      <c r="AE390" s="8">
        <v>12663.6</v>
      </c>
      <c r="AF390" s="8"/>
      <c r="AG390" s="8"/>
      <c r="AH390" s="8"/>
      <c r="AI390" s="8"/>
      <c r="AJ390" s="8"/>
      <c r="AK390" s="8"/>
      <c r="AL390" s="8">
        <v>-228.5</v>
      </c>
      <c r="AM390" s="8"/>
      <c r="AN390" s="8">
        <v>-228.5</v>
      </c>
      <c r="AO390" s="8"/>
      <c r="AP390" s="8"/>
      <c r="AQ390" s="8"/>
      <c r="AR390" s="32">
        <f>AR391+AR392</f>
        <v>12409</v>
      </c>
      <c r="AS390" s="8"/>
      <c r="AT390" s="8">
        <v>12435.1</v>
      </c>
      <c r="AU390" s="8"/>
      <c r="AV390" s="8"/>
      <c r="AW390" s="8">
        <v>13172</v>
      </c>
      <c r="AX390" s="8"/>
      <c r="AY390" s="8"/>
      <c r="AZ390" s="8">
        <v>13172</v>
      </c>
      <c r="BA390" s="8">
        <v>13172</v>
      </c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>
        <v>13703.4</v>
      </c>
      <c r="BP390" s="8"/>
      <c r="BQ390" s="8"/>
      <c r="BR390" s="11"/>
    </row>
    <row r="391" spans="1:70" ht="78.75" x14ac:dyDescent="0.25">
      <c r="A391" s="15" t="s">
        <v>486</v>
      </c>
      <c r="B391" s="16" t="s">
        <v>394</v>
      </c>
      <c r="C391" s="16" t="s">
        <v>208</v>
      </c>
      <c r="D391" s="16" t="s">
        <v>49</v>
      </c>
      <c r="E391" s="16" t="s">
        <v>485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16" t="s">
        <v>44</v>
      </c>
      <c r="U391" s="4"/>
      <c r="V391" s="5"/>
      <c r="W391" s="5"/>
      <c r="X391" s="5"/>
      <c r="Y391" s="5"/>
      <c r="Z391" s="3"/>
      <c r="AA391" s="8">
        <v>1</v>
      </c>
      <c r="AB391" s="8"/>
      <c r="AC391" s="8"/>
      <c r="AD391" s="8">
        <v>1</v>
      </c>
      <c r="AE391" s="8">
        <v>1</v>
      </c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42">
        <v>1</v>
      </c>
      <c r="AS391" s="8"/>
      <c r="AT391" s="8">
        <v>1</v>
      </c>
      <c r="AU391" s="8"/>
      <c r="AV391" s="8"/>
      <c r="AW391" s="8">
        <v>1</v>
      </c>
      <c r="AX391" s="8"/>
      <c r="AY391" s="8"/>
      <c r="AZ391" s="8">
        <v>1</v>
      </c>
      <c r="BA391" s="8">
        <v>1</v>
      </c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>
        <v>1</v>
      </c>
      <c r="BP391" s="8"/>
      <c r="BQ391" s="8"/>
      <c r="BR391" s="11"/>
    </row>
    <row r="392" spans="1:70" ht="63" x14ac:dyDescent="0.25">
      <c r="A392" s="15" t="s">
        <v>487</v>
      </c>
      <c r="B392" s="16" t="s">
        <v>394</v>
      </c>
      <c r="C392" s="16" t="s">
        <v>208</v>
      </c>
      <c r="D392" s="16" t="s">
        <v>49</v>
      </c>
      <c r="E392" s="16" t="s">
        <v>485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16" t="s">
        <v>212</v>
      </c>
      <c r="U392" s="4"/>
      <c r="V392" s="5"/>
      <c r="W392" s="5"/>
      <c r="X392" s="5"/>
      <c r="Y392" s="5"/>
      <c r="Z392" s="3"/>
      <c r="AA392" s="8">
        <v>12662.6</v>
      </c>
      <c r="AB392" s="8"/>
      <c r="AC392" s="8"/>
      <c r="AD392" s="8">
        <v>12434.1</v>
      </c>
      <c r="AE392" s="8">
        <v>12662.6</v>
      </c>
      <c r="AF392" s="8"/>
      <c r="AG392" s="8"/>
      <c r="AH392" s="8"/>
      <c r="AI392" s="8"/>
      <c r="AJ392" s="8"/>
      <c r="AK392" s="8"/>
      <c r="AL392" s="8">
        <v>-228.5</v>
      </c>
      <c r="AM392" s="8"/>
      <c r="AN392" s="8">
        <v>-228.5</v>
      </c>
      <c r="AO392" s="8"/>
      <c r="AP392" s="8"/>
      <c r="AQ392" s="8"/>
      <c r="AR392" s="42">
        <v>12408</v>
      </c>
      <c r="AS392" s="8"/>
      <c r="AT392" s="8">
        <v>12434.1</v>
      </c>
      <c r="AU392" s="8"/>
      <c r="AV392" s="8"/>
      <c r="AW392" s="8">
        <v>13171</v>
      </c>
      <c r="AX392" s="8"/>
      <c r="AY392" s="8"/>
      <c r="AZ392" s="8">
        <v>13171</v>
      </c>
      <c r="BA392" s="8">
        <v>13171</v>
      </c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>
        <v>13702.4</v>
      </c>
      <c r="BP392" s="8"/>
      <c r="BQ392" s="8"/>
      <c r="BR392" s="11"/>
    </row>
    <row r="393" spans="1:70" ht="110.25" x14ac:dyDescent="0.25">
      <c r="A393" s="13" t="s">
        <v>488</v>
      </c>
      <c r="B393" s="14" t="s">
        <v>394</v>
      </c>
      <c r="C393" s="14" t="s">
        <v>208</v>
      </c>
      <c r="D393" s="14" t="s">
        <v>49</v>
      </c>
      <c r="E393" s="14" t="s">
        <v>489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14"/>
      <c r="U393" s="4"/>
      <c r="V393" s="5"/>
      <c r="W393" s="5"/>
      <c r="X393" s="5"/>
      <c r="Y393" s="5"/>
      <c r="Z393" s="3"/>
      <c r="AA393" s="8">
        <v>4530.6000000000004</v>
      </c>
      <c r="AB393" s="8"/>
      <c r="AC393" s="8"/>
      <c r="AD393" s="8">
        <v>2562.8000000000002</v>
      </c>
      <c r="AE393" s="8">
        <v>4530.6000000000004</v>
      </c>
      <c r="AF393" s="8"/>
      <c r="AG393" s="8"/>
      <c r="AH393" s="8"/>
      <c r="AI393" s="8"/>
      <c r="AJ393" s="8"/>
      <c r="AK393" s="8"/>
      <c r="AL393" s="8">
        <v>-1967.8</v>
      </c>
      <c r="AM393" s="8"/>
      <c r="AN393" s="8">
        <v>-1967.8</v>
      </c>
      <c r="AO393" s="8"/>
      <c r="AP393" s="8"/>
      <c r="AQ393" s="8"/>
      <c r="AR393" s="32">
        <f>AR394+AR395</f>
        <v>2562.8000000000002</v>
      </c>
      <c r="AS393" s="8"/>
      <c r="AT393" s="8">
        <v>2562.8000000000002</v>
      </c>
      <c r="AU393" s="8"/>
      <c r="AV393" s="8"/>
      <c r="AW393" s="8">
        <v>4711.8999999999996</v>
      </c>
      <c r="AX393" s="8"/>
      <c r="AY393" s="8"/>
      <c r="AZ393" s="8">
        <v>4711.8999999999996</v>
      </c>
      <c r="BA393" s="8">
        <v>4711.8999999999996</v>
      </c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>
        <v>4900.3</v>
      </c>
      <c r="BP393" s="8"/>
      <c r="BQ393" s="8"/>
      <c r="BR393" s="11"/>
    </row>
    <row r="394" spans="1:70" ht="157.5" x14ac:dyDescent="0.25">
      <c r="A394" s="18" t="s">
        <v>490</v>
      </c>
      <c r="B394" s="16" t="s">
        <v>394</v>
      </c>
      <c r="C394" s="16" t="s">
        <v>208</v>
      </c>
      <c r="D394" s="16" t="s">
        <v>49</v>
      </c>
      <c r="E394" s="16" t="s">
        <v>489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16" t="s">
        <v>44</v>
      </c>
      <c r="U394" s="4"/>
      <c r="V394" s="5"/>
      <c r="W394" s="5"/>
      <c r="X394" s="5"/>
      <c r="Y394" s="5"/>
      <c r="Z394" s="3"/>
      <c r="AA394" s="8">
        <v>15</v>
      </c>
      <c r="AB394" s="8"/>
      <c r="AC394" s="8"/>
      <c r="AD394" s="8">
        <v>6.9</v>
      </c>
      <c r="AE394" s="8">
        <v>15</v>
      </c>
      <c r="AF394" s="8"/>
      <c r="AG394" s="8"/>
      <c r="AH394" s="8"/>
      <c r="AI394" s="8"/>
      <c r="AJ394" s="8"/>
      <c r="AK394" s="8"/>
      <c r="AL394" s="8">
        <v>-8.1</v>
      </c>
      <c r="AM394" s="8"/>
      <c r="AN394" s="8">
        <v>-8.1</v>
      </c>
      <c r="AO394" s="8"/>
      <c r="AP394" s="8"/>
      <c r="AQ394" s="8"/>
      <c r="AR394" s="42">
        <v>6.9</v>
      </c>
      <c r="AS394" s="8"/>
      <c r="AT394" s="8">
        <v>6.9</v>
      </c>
      <c r="AU394" s="8"/>
      <c r="AV394" s="8"/>
      <c r="AW394" s="8">
        <v>15</v>
      </c>
      <c r="AX394" s="8"/>
      <c r="AY394" s="8"/>
      <c r="AZ394" s="8">
        <v>15</v>
      </c>
      <c r="BA394" s="8">
        <v>15</v>
      </c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>
        <v>15</v>
      </c>
      <c r="BP394" s="8"/>
      <c r="BQ394" s="8"/>
      <c r="BR394" s="11"/>
    </row>
    <row r="395" spans="1:70" ht="141.75" x14ac:dyDescent="0.25">
      <c r="A395" s="18" t="s">
        <v>491</v>
      </c>
      <c r="B395" s="16" t="s">
        <v>394</v>
      </c>
      <c r="C395" s="16" t="s">
        <v>208</v>
      </c>
      <c r="D395" s="16" t="s">
        <v>49</v>
      </c>
      <c r="E395" s="16" t="s">
        <v>489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16" t="s">
        <v>212</v>
      </c>
      <c r="U395" s="4"/>
      <c r="V395" s="5"/>
      <c r="W395" s="5"/>
      <c r="X395" s="5"/>
      <c r="Y395" s="5"/>
      <c r="Z395" s="3"/>
      <c r="AA395" s="8">
        <v>4515.6000000000004</v>
      </c>
      <c r="AB395" s="8"/>
      <c r="AC395" s="8"/>
      <c r="AD395" s="8">
        <v>2555.9</v>
      </c>
      <c r="AE395" s="8">
        <v>4515.6000000000004</v>
      </c>
      <c r="AF395" s="8"/>
      <c r="AG395" s="8"/>
      <c r="AH395" s="8"/>
      <c r="AI395" s="8"/>
      <c r="AJ395" s="8"/>
      <c r="AK395" s="8"/>
      <c r="AL395" s="8">
        <v>-1959.7</v>
      </c>
      <c r="AM395" s="8"/>
      <c r="AN395" s="8">
        <v>-1959.7</v>
      </c>
      <c r="AO395" s="8"/>
      <c r="AP395" s="8"/>
      <c r="AQ395" s="8"/>
      <c r="AR395" s="42">
        <v>2555.9</v>
      </c>
      <c r="AS395" s="8"/>
      <c r="AT395" s="8">
        <v>2555.9</v>
      </c>
      <c r="AU395" s="8"/>
      <c r="AV395" s="8"/>
      <c r="AW395" s="8">
        <v>4696.8999999999996</v>
      </c>
      <c r="AX395" s="8"/>
      <c r="AY395" s="8"/>
      <c r="AZ395" s="8">
        <v>4696.8999999999996</v>
      </c>
      <c r="BA395" s="8">
        <v>4696.8999999999996</v>
      </c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>
        <v>4885.3</v>
      </c>
      <c r="BP395" s="8"/>
      <c r="BQ395" s="8"/>
      <c r="BR395" s="11"/>
    </row>
    <row r="396" spans="1:70" ht="94.5" x14ac:dyDescent="0.25">
      <c r="A396" s="13" t="s">
        <v>492</v>
      </c>
      <c r="B396" s="14" t="s">
        <v>394</v>
      </c>
      <c r="C396" s="14" t="s">
        <v>208</v>
      </c>
      <c r="D396" s="14" t="s">
        <v>49</v>
      </c>
      <c r="E396" s="14" t="s">
        <v>493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14"/>
      <c r="U396" s="4"/>
      <c r="V396" s="5"/>
      <c r="W396" s="5"/>
      <c r="X396" s="5"/>
      <c r="Y396" s="5"/>
      <c r="Z396" s="3"/>
      <c r="AA396" s="8">
        <v>290.7</v>
      </c>
      <c r="AB396" s="8"/>
      <c r="AC396" s="8"/>
      <c r="AD396" s="8">
        <v>270.10000000000002</v>
      </c>
      <c r="AE396" s="8">
        <v>290.7</v>
      </c>
      <c r="AF396" s="8"/>
      <c r="AG396" s="8"/>
      <c r="AH396" s="8"/>
      <c r="AI396" s="8"/>
      <c r="AJ396" s="8"/>
      <c r="AK396" s="8"/>
      <c r="AL396" s="8">
        <v>-20.7</v>
      </c>
      <c r="AM396" s="8"/>
      <c r="AN396" s="8">
        <v>-20.7</v>
      </c>
      <c r="AO396" s="8"/>
      <c r="AP396" s="8"/>
      <c r="AQ396" s="8"/>
      <c r="AR396" s="32">
        <f>AR397+AR398</f>
        <v>258.59999999999997</v>
      </c>
      <c r="AS396" s="8"/>
      <c r="AT396" s="8">
        <v>270.10000000000002</v>
      </c>
      <c r="AU396" s="8"/>
      <c r="AV396" s="8"/>
      <c r="AW396" s="8">
        <v>302.3</v>
      </c>
      <c r="AX396" s="8"/>
      <c r="AY396" s="8"/>
      <c r="AZ396" s="8">
        <v>302.3</v>
      </c>
      <c r="BA396" s="8">
        <v>302.3</v>
      </c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>
        <v>314.5</v>
      </c>
      <c r="BP396" s="8"/>
      <c r="BQ396" s="8"/>
      <c r="BR396" s="11"/>
    </row>
    <row r="397" spans="1:70" ht="141.75" x14ac:dyDescent="0.25">
      <c r="A397" s="18" t="s">
        <v>494</v>
      </c>
      <c r="B397" s="16" t="s">
        <v>394</v>
      </c>
      <c r="C397" s="16" t="s">
        <v>208</v>
      </c>
      <c r="D397" s="16" t="s">
        <v>49</v>
      </c>
      <c r="E397" s="16" t="s">
        <v>493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16" t="s">
        <v>44</v>
      </c>
      <c r="U397" s="4"/>
      <c r="V397" s="5"/>
      <c r="W397" s="5"/>
      <c r="X397" s="5"/>
      <c r="Y397" s="5"/>
      <c r="Z397" s="3"/>
      <c r="AA397" s="8">
        <v>2</v>
      </c>
      <c r="AB397" s="8"/>
      <c r="AC397" s="8"/>
      <c r="AD397" s="8">
        <v>2.2999999999999998</v>
      </c>
      <c r="AE397" s="8">
        <v>2</v>
      </c>
      <c r="AF397" s="8"/>
      <c r="AG397" s="8"/>
      <c r="AH397" s="8"/>
      <c r="AI397" s="8"/>
      <c r="AJ397" s="8"/>
      <c r="AK397" s="8"/>
      <c r="AL397" s="8">
        <v>0.3</v>
      </c>
      <c r="AM397" s="8"/>
      <c r="AN397" s="8">
        <v>0.3</v>
      </c>
      <c r="AO397" s="8"/>
      <c r="AP397" s="8"/>
      <c r="AQ397" s="8"/>
      <c r="AR397" s="42">
        <v>2.2000000000000002</v>
      </c>
      <c r="AS397" s="8"/>
      <c r="AT397" s="8">
        <v>2.2999999999999998</v>
      </c>
      <c r="AU397" s="8"/>
      <c r="AV397" s="8"/>
      <c r="AW397" s="8">
        <v>2.2999999999999998</v>
      </c>
      <c r="AX397" s="8"/>
      <c r="AY397" s="8"/>
      <c r="AZ397" s="8">
        <v>2.2999999999999998</v>
      </c>
      <c r="BA397" s="8">
        <v>2.2999999999999998</v>
      </c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>
        <v>2.5</v>
      </c>
      <c r="BP397" s="8"/>
      <c r="BQ397" s="8"/>
      <c r="BR397" s="11"/>
    </row>
    <row r="398" spans="1:70" ht="126" x14ac:dyDescent="0.25">
      <c r="A398" s="15" t="s">
        <v>495</v>
      </c>
      <c r="B398" s="16" t="s">
        <v>394</v>
      </c>
      <c r="C398" s="16" t="s">
        <v>208</v>
      </c>
      <c r="D398" s="16" t="s">
        <v>49</v>
      </c>
      <c r="E398" s="16" t="s">
        <v>493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16" t="s">
        <v>212</v>
      </c>
      <c r="U398" s="4"/>
      <c r="V398" s="5"/>
      <c r="W398" s="5"/>
      <c r="X398" s="5"/>
      <c r="Y398" s="5"/>
      <c r="Z398" s="3"/>
      <c r="AA398" s="8">
        <v>288.7</v>
      </c>
      <c r="AB398" s="8"/>
      <c r="AC398" s="8"/>
      <c r="AD398" s="8">
        <v>267.8</v>
      </c>
      <c r="AE398" s="8">
        <v>288.7</v>
      </c>
      <c r="AF398" s="8"/>
      <c r="AG398" s="8"/>
      <c r="AH398" s="8"/>
      <c r="AI398" s="8"/>
      <c r="AJ398" s="8"/>
      <c r="AK398" s="8"/>
      <c r="AL398" s="8">
        <v>-21</v>
      </c>
      <c r="AM398" s="8"/>
      <c r="AN398" s="8">
        <v>-21</v>
      </c>
      <c r="AO398" s="8"/>
      <c r="AP398" s="8"/>
      <c r="AQ398" s="8"/>
      <c r="AR398" s="42">
        <v>256.39999999999998</v>
      </c>
      <c r="AS398" s="8"/>
      <c r="AT398" s="8">
        <v>267.8</v>
      </c>
      <c r="AU398" s="8"/>
      <c r="AV398" s="8"/>
      <c r="AW398" s="8">
        <v>300</v>
      </c>
      <c r="AX398" s="8"/>
      <c r="AY398" s="8"/>
      <c r="AZ398" s="8">
        <v>300</v>
      </c>
      <c r="BA398" s="8">
        <v>300</v>
      </c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>
        <v>312</v>
      </c>
      <c r="BP398" s="8"/>
      <c r="BQ398" s="8"/>
      <c r="BR398" s="11"/>
    </row>
    <row r="399" spans="1:70" ht="126" x14ac:dyDescent="0.25">
      <c r="A399" s="17" t="s">
        <v>496</v>
      </c>
      <c r="B399" s="14" t="s">
        <v>394</v>
      </c>
      <c r="C399" s="14" t="s">
        <v>208</v>
      </c>
      <c r="D399" s="14" t="s">
        <v>49</v>
      </c>
      <c r="E399" s="14" t="s">
        <v>497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14"/>
      <c r="U399" s="4"/>
      <c r="V399" s="5"/>
      <c r="W399" s="5"/>
      <c r="X399" s="5"/>
      <c r="Y399" s="5"/>
      <c r="Z399" s="3"/>
      <c r="AA399" s="8">
        <v>453.3</v>
      </c>
      <c r="AB399" s="8"/>
      <c r="AC399" s="8"/>
      <c r="AD399" s="8">
        <v>70.8</v>
      </c>
      <c r="AE399" s="8">
        <v>453.3</v>
      </c>
      <c r="AF399" s="8"/>
      <c r="AG399" s="8"/>
      <c r="AH399" s="8"/>
      <c r="AI399" s="8"/>
      <c r="AJ399" s="8"/>
      <c r="AK399" s="8"/>
      <c r="AL399" s="8">
        <v>-382.5</v>
      </c>
      <c r="AM399" s="8"/>
      <c r="AN399" s="8">
        <v>-382.5</v>
      </c>
      <c r="AO399" s="8"/>
      <c r="AP399" s="8"/>
      <c r="AQ399" s="8"/>
      <c r="AR399" s="32">
        <f>AR400+AR401</f>
        <v>60.6</v>
      </c>
      <c r="AS399" s="8"/>
      <c r="AT399" s="8">
        <v>70.8</v>
      </c>
      <c r="AU399" s="8"/>
      <c r="AV399" s="8"/>
      <c r="AW399" s="8">
        <v>470.3</v>
      </c>
      <c r="AX399" s="8"/>
      <c r="AY399" s="8"/>
      <c r="AZ399" s="8">
        <v>470.3</v>
      </c>
      <c r="BA399" s="8">
        <v>470.3</v>
      </c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>
        <v>488.4</v>
      </c>
      <c r="BP399" s="8"/>
      <c r="BQ399" s="8"/>
      <c r="BR399" s="11"/>
    </row>
    <row r="400" spans="1:70" ht="173.25" x14ac:dyDescent="0.25">
      <c r="A400" s="18" t="s">
        <v>498</v>
      </c>
      <c r="B400" s="16" t="s">
        <v>394</v>
      </c>
      <c r="C400" s="16" t="s">
        <v>208</v>
      </c>
      <c r="D400" s="16" t="s">
        <v>49</v>
      </c>
      <c r="E400" s="16" t="s">
        <v>497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16" t="s">
        <v>44</v>
      </c>
      <c r="U400" s="4"/>
      <c r="V400" s="5"/>
      <c r="W400" s="5"/>
      <c r="X400" s="5"/>
      <c r="Y400" s="5"/>
      <c r="Z400" s="3"/>
      <c r="AA400" s="8">
        <v>5.3</v>
      </c>
      <c r="AB400" s="8"/>
      <c r="AC400" s="8"/>
      <c r="AD400" s="8">
        <v>5.3</v>
      </c>
      <c r="AE400" s="8">
        <v>5.3</v>
      </c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42">
        <v>0.6</v>
      </c>
      <c r="AS400" s="8"/>
      <c r="AT400" s="8">
        <v>5.3</v>
      </c>
      <c r="AU400" s="8"/>
      <c r="AV400" s="8"/>
      <c r="AW400" s="8">
        <v>5.3</v>
      </c>
      <c r="AX400" s="8"/>
      <c r="AY400" s="8"/>
      <c r="AZ400" s="8">
        <v>5.3</v>
      </c>
      <c r="BA400" s="8">
        <v>5.3</v>
      </c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>
        <v>5.4</v>
      </c>
      <c r="BP400" s="8"/>
      <c r="BQ400" s="8"/>
      <c r="BR400" s="11"/>
    </row>
    <row r="401" spans="1:70" ht="173.25" x14ac:dyDescent="0.25">
      <c r="A401" s="18" t="s">
        <v>499</v>
      </c>
      <c r="B401" s="16" t="s">
        <v>394</v>
      </c>
      <c r="C401" s="16" t="s">
        <v>208</v>
      </c>
      <c r="D401" s="16" t="s">
        <v>49</v>
      </c>
      <c r="E401" s="16" t="s">
        <v>497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16" t="s">
        <v>212</v>
      </c>
      <c r="U401" s="4"/>
      <c r="V401" s="5"/>
      <c r="W401" s="5"/>
      <c r="X401" s="5"/>
      <c r="Y401" s="5"/>
      <c r="Z401" s="3"/>
      <c r="AA401" s="8">
        <v>448</v>
      </c>
      <c r="AB401" s="8"/>
      <c r="AC401" s="8"/>
      <c r="AD401" s="8">
        <v>65.5</v>
      </c>
      <c r="AE401" s="8">
        <v>448</v>
      </c>
      <c r="AF401" s="8"/>
      <c r="AG401" s="8"/>
      <c r="AH401" s="8"/>
      <c r="AI401" s="8"/>
      <c r="AJ401" s="8"/>
      <c r="AK401" s="8"/>
      <c r="AL401" s="8">
        <v>-382.5</v>
      </c>
      <c r="AM401" s="8"/>
      <c r="AN401" s="8">
        <v>-382.5</v>
      </c>
      <c r="AO401" s="8"/>
      <c r="AP401" s="8"/>
      <c r="AQ401" s="8"/>
      <c r="AR401" s="42">
        <v>60</v>
      </c>
      <c r="AS401" s="8"/>
      <c r="AT401" s="8">
        <v>65.5</v>
      </c>
      <c r="AU401" s="8"/>
      <c r="AV401" s="8"/>
      <c r="AW401" s="8">
        <v>465</v>
      </c>
      <c r="AX401" s="8"/>
      <c r="AY401" s="8"/>
      <c r="AZ401" s="8">
        <v>465</v>
      </c>
      <c r="BA401" s="8">
        <v>465</v>
      </c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>
        <v>483</v>
      </c>
      <c r="BP401" s="8"/>
      <c r="BQ401" s="8"/>
      <c r="BR401" s="11"/>
    </row>
    <row r="402" spans="1:70" ht="78.75" x14ac:dyDescent="0.25">
      <c r="A402" s="13" t="s">
        <v>500</v>
      </c>
      <c r="B402" s="14" t="s">
        <v>394</v>
      </c>
      <c r="C402" s="14" t="s">
        <v>208</v>
      </c>
      <c r="D402" s="14" t="s">
        <v>49</v>
      </c>
      <c r="E402" s="14" t="s">
        <v>501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14"/>
      <c r="U402" s="4"/>
      <c r="V402" s="5"/>
      <c r="W402" s="5"/>
      <c r="X402" s="5"/>
      <c r="Y402" s="5"/>
      <c r="Z402" s="3"/>
      <c r="AA402" s="8">
        <v>2558</v>
      </c>
      <c r="AB402" s="8">
        <v>142</v>
      </c>
      <c r="AC402" s="8">
        <v>2123.3000000000002</v>
      </c>
      <c r="AD402" s="8">
        <v>29.1</v>
      </c>
      <c r="AE402" s="8">
        <v>434.7</v>
      </c>
      <c r="AF402" s="8"/>
      <c r="AG402" s="8"/>
      <c r="AH402" s="8"/>
      <c r="AI402" s="8"/>
      <c r="AJ402" s="8"/>
      <c r="AK402" s="8"/>
      <c r="AL402" s="8">
        <v>-2386.9</v>
      </c>
      <c r="AM402" s="8">
        <v>-1981.3</v>
      </c>
      <c r="AN402" s="8">
        <v>-405.6</v>
      </c>
      <c r="AO402" s="8"/>
      <c r="AP402" s="8"/>
      <c r="AQ402" s="8"/>
      <c r="AR402" s="32">
        <f>AR403</f>
        <v>171.1</v>
      </c>
      <c r="AS402" s="8">
        <v>142</v>
      </c>
      <c r="AT402" s="8">
        <v>29.1</v>
      </c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11"/>
    </row>
    <row r="403" spans="1:70" ht="110.25" x14ac:dyDescent="0.25">
      <c r="A403" s="15" t="s">
        <v>502</v>
      </c>
      <c r="B403" s="16" t="s">
        <v>394</v>
      </c>
      <c r="C403" s="16" t="s">
        <v>208</v>
      </c>
      <c r="D403" s="16" t="s">
        <v>49</v>
      </c>
      <c r="E403" s="16" t="s">
        <v>501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16" t="s">
        <v>412</v>
      </c>
      <c r="U403" s="4"/>
      <c r="V403" s="5"/>
      <c r="W403" s="5"/>
      <c r="X403" s="5"/>
      <c r="Y403" s="5"/>
      <c r="Z403" s="3"/>
      <c r="AA403" s="8">
        <v>2558</v>
      </c>
      <c r="AB403" s="8">
        <v>142</v>
      </c>
      <c r="AC403" s="8">
        <v>2123.3000000000002</v>
      </c>
      <c r="AD403" s="8">
        <v>29.1</v>
      </c>
      <c r="AE403" s="8">
        <v>434.7</v>
      </c>
      <c r="AF403" s="8"/>
      <c r="AG403" s="8"/>
      <c r="AH403" s="8"/>
      <c r="AI403" s="8"/>
      <c r="AJ403" s="8"/>
      <c r="AK403" s="8"/>
      <c r="AL403" s="8">
        <v>-2386.9</v>
      </c>
      <c r="AM403" s="8">
        <v>-1981.3</v>
      </c>
      <c r="AN403" s="8">
        <v>-405.6</v>
      </c>
      <c r="AO403" s="8"/>
      <c r="AP403" s="8"/>
      <c r="AQ403" s="8"/>
      <c r="AR403" s="42">
        <v>171.1</v>
      </c>
      <c r="AS403" s="8">
        <v>142</v>
      </c>
      <c r="AT403" s="8">
        <v>29.1</v>
      </c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11"/>
    </row>
    <row r="404" spans="1:70" ht="252" x14ac:dyDescent="0.25">
      <c r="A404" s="17" t="s">
        <v>503</v>
      </c>
      <c r="B404" s="14" t="s">
        <v>394</v>
      </c>
      <c r="C404" s="14" t="s">
        <v>208</v>
      </c>
      <c r="D404" s="14" t="s">
        <v>49</v>
      </c>
      <c r="E404" s="14" t="s">
        <v>504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14"/>
      <c r="U404" s="4"/>
      <c r="V404" s="5"/>
      <c r="W404" s="5"/>
      <c r="X404" s="5"/>
      <c r="Y404" s="5"/>
      <c r="Z404" s="3"/>
      <c r="AA404" s="8">
        <v>38.4</v>
      </c>
      <c r="AB404" s="8"/>
      <c r="AC404" s="8"/>
      <c r="AD404" s="8">
        <v>1.8</v>
      </c>
      <c r="AE404" s="8">
        <v>38.4</v>
      </c>
      <c r="AF404" s="8"/>
      <c r="AG404" s="8"/>
      <c r="AH404" s="8"/>
      <c r="AI404" s="8"/>
      <c r="AJ404" s="8"/>
      <c r="AK404" s="8"/>
      <c r="AL404" s="8">
        <v>-36.6</v>
      </c>
      <c r="AM404" s="8"/>
      <c r="AN404" s="8">
        <v>-36.6</v>
      </c>
      <c r="AO404" s="8"/>
      <c r="AP404" s="8"/>
      <c r="AQ404" s="8"/>
      <c r="AR404" s="32">
        <f>AR405</f>
        <v>1.7</v>
      </c>
      <c r="AS404" s="8"/>
      <c r="AT404" s="8">
        <v>1.8</v>
      </c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11"/>
    </row>
    <row r="405" spans="1:70" ht="315" x14ac:dyDescent="0.25">
      <c r="A405" s="18" t="s">
        <v>505</v>
      </c>
      <c r="B405" s="16" t="s">
        <v>394</v>
      </c>
      <c r="C405" s="16" t="s">
        <v>208</v>
      </c>
      <c r="D405" s="16" t="s">
        <v>49</v>
      </c>
      <c r="E405" s="16" t="s">
        <v>504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16" t="s">
        <v>44</v>
      </c>
      <c r="U405" s="4"/>
      <c r="V405" s="5"/>
      <c r="W405" s="5"/>
      <c r="X405" s="5"/>
      <c r="Y405" s="5"/>
      <c r="Z405" s="3"/>
      <c r="AA405" s="8">
        <v>38.4</v>
      </c>
      <c r="AB405" s="8"/>
      <c r="AC405" s="8"/>
      <c r="AD405" s="8">
        <v>1.8</v>
      </c>
      <c r="AE405" s="8">
        <v>38.4</v>
      </c>
      <c r="AF405" s="8"/>
      <c r="AG405" s="8"/>
      <c r="AH405" s="8"/>
      <c r="AI405" s="8"/>
      <c r="AJ405" s="8"/>
      <c r="AK405" s="8"/>
      <c r="AL405" s="8">
        <v>-36.6</v>
      </c>
      <c r="AM405" s="8"/>
      <c r="AN405" s="8">
        <v>-36.6</v>
      </c>
      <c r="AO405" s="8"/>
      <c r="AP405" s="8"/>
      <c r="AQ405" s="8"/>
      <c r="AR405" s="42">
        <v>1.7</v>
      </c>
      <c r="AS405" s="8"/>
      <c r="AT405" s="8">
        <v>1.8</v>
      </c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11"/>
    </row>
    <row r="406" spans="1:70" ht="31.5" x14ac:dyDescent="0.25">
      <c r="A406" s="13" t="s">
        <v>109</v>
      </c>
      <c r="B406" s="14" t="s">
        <v>394</v>
      </c>
      <c r="C406" s="14" t="s">
        <v>208</v>
      </c>
      <c r="D406" s="14" t="s">
        <v>49</v>
      </c>
      <c r="E406" s="14" t="s">
        <v>110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14"/>
      <c r="U406" s="4"/>
      <c r="V406" s="5"/>
      <c r="W406" s="5"/>
      <c r="X406" s="5"/>
      <c r="Y406" s="5"/>
      <c r="Z406" s="3"/>
      <c r="AA406" s="8"/>
      <c r="AB406" s="8"/>
      <c r="AC406" s="8"/>
      <c r="AD406" s="8"/>
      <c r="AE406" s="8"/>
      <c r="AF406" s="8">
        <v>156</v>
      </c>
      <c r="AG406" s="8"/>
      <c r="AH406" s="8"/>
      <c r="AI406" s="8"/>
      <c r="AJ406" s="8"/>
      <c r="AK406" s="8"/>
      <c r="AL406" s="8">
        <v>156</v>
      </c>
      <c r="AM406" s="8"/>
      <c r="AN406" s="8"/>
      <c r="AO406" s="8">
        <v>156</v>
      </c>
      <c r="AP406" s="8"/>
      <c r="AQ406" s="8"/>
      <c r="AR406" s="32">
        <f>AR407</f>
        <v>156</v>
      </c>
      <c r="AS406" s="8"/>
      <c r="AT406" s="8"/>
      <c r="AU406" s="8">
        <v>156</v>
      </c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11"/>
    </row>
    <row r="407" spans="1:70" ht="78.75" x14ac:dyDescent="0.25">
      <c r="A407" s="15" t="s">
        <v>506</v>
      </c>
      <c r="B407" s="16" t="s">
        <v>394</v>
      </c>
      <c r="C407" s="16" t="s">
        <v>208</v>
      </c>
      <c r="D407" s="16" t="s">
        <v>49</v>
      </c>
      <c r="E407" s="16" t="s">
        <v>110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16" t="s">
        <v>212</v>
      </c>
      <c r="U407" s="4"/>
      <c r="V407" s="5"/>
      <c r="W407" s="5"/>
      <c r="X407" s="5"/>
      <c r="Y407" s="5"/>
      <c r="Z407" s="3"/>
      <c r="AA407" s="8"/>
      <c r="AB407" s="8"/>
      <c r="AC407" s="8"/>
      <c r="AD407" s="8"/>
      <c r="AE407" s="8"/>
      <c r="AF407" s="8">
        <v>156</v>
      </c>
      <c r="AG407" s="8"/>
      <c r="AH407" s="8"/>
      <c r="AI407" s="8"/>
      <c r="AJ407" s="8"/>
      <c r="AK407" s="8"/>
      <c r="AL407" s="8">
        <v>156</v>
      </c>
      <c r="AM407" s="8"/>
      <c r="AN407" s="8"/>
      <c r="AO407" s="8">
        <v>156</v>
      </c>
      <c r="AP407" s="8"/>
      <c r="AQ407" s="8"/>
      <c r="AR407" s="42">
        <v>156</v>
      </c>
      <c r="AS407" s="8"/>
      <c r="AT407" s="8"/>
      <c r="AU407" s="8">
        <v>156</v>
      </c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11"/>
    </row>
    <row r="408" spans="1:70" ht="47.25" x14ac:dyDescent="0.25">
      <c r="A408" s="13" t="s">
        <v>53</v>
      </c>
      <c r="B408" s="14" t="s">
        <v>394</v>
      </c>
      <c r="C408" s="14" t="s">
        <v>208</v>
      </c>
      <c r="D408" s="14" t="s">
        <v>203</v>
      </c>
      <c r="E408" s="14" t="s">
        <v>507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14"/>
      <c r="U408" s="4"/>
      <c r="V408" s="5"/>
      <c r="W408" s="5"/>
      <c r="X408" s="5"/>
      <c r="Y408" s="5"/>
      <c r="Z408" s="3"/>
      <c r="AA408" s="8">
        <v>156.1</v>
      </c>
      <c r="AB408" s="8"/>
      <c r="AC408" s="8"/>
      <c r="AD408" s="8"/>
      <c r="AE408" s="8"/>
      <c r="AF408" s="8">
        <v>344.3</v>
      </c>
      <c r="AG408" s="8">
        <v>156.1</v>
      </c>
      <c r="AH408" s="8"/>
      <c r="AI408" s="8"/>
      <c r="AJ408" s="8"/>
      <c r="AK408" s="8"/>
      <c r="AL408" s="8">
        <v>188.2</v>
      </c>
      <c r="AM408" s="8"/>
      <c r="AN408" s="8"/>
      <c r="AO408" s="8">
        <v>188.2</v>
      </c>
      <c r="AP408" s="8"/>
      <c r="AQ408" s="8"/>
      <c r="AR408" s="32">
        <f>AR409+AR410</f>
        <v>337</v>
      </c>
      <c r="AS408" s="8"/>
      <c r="AT408" s="8"/>
      <c r="AU408" s="8">
        <v>344.3</v>
      </c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11"/>
    </row>
    <row r="409" spans="1:70" ht="94.5" x14ac:dyDescent="0.25">
      <c r="A409" s="15" t="s">
        <v>56</v>
      </c>
      <c r="B409" s="16" t="s">
        <v>394</v>
      </c>
      <c r="C409" s="16" t="s">
        <v>208</v>
      </c>
      <c r="D409" s="16" t="s">
        <v>203</v>
      </c>
      <c r="E409" s="16" t="s">
        <v>507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16" t="s">
        <v>44</v>
      </c>
      <c r="U409" s="4"/>
      <c r="V409" s="5"/>
      <c r="W409" s="5"/>
      <c r="X409" s="5"/>
      <c r="Y409" s="5"/>
      <c r="Z409" s="3"/>
      <c r="AA409" s="8">
        <v>154.5</v>
      </c>
      <c r="AB409" s="8"/>
      <c r="AC409" s="8"/>
      <c r="AD409" s="8"/>
      <c r="AE409" s="8"/>
      <c r="AF409" s="8">
        <v>342.7</v>
      </c>
      <c r="AG409" s="8">
        <v>154.5</v>
      </c>
      <c r="AH409" s="8"/>
      <c r="AI409" s="8"/>
      <c r="AJ409" s="8"/>
      <c r="AK409" s="8"/>
      <c r="AL409" s="8">
        <v>188.2</v>
      </c>
      <c r="AM409" s="8"/>
      <c r="AN409" s="8"/>
      <c r="AO409" s="8">
        <v>188.2</v>
      </c>
      <c r="AP409" s="8"/>
      <c r="AQ409" s="8"/>
      <c r="AR409" s="42">
        <v>335.4</v>
      </c>
      <c r="AS409" s="8"/>
      <c r="AT409" s="8"/>
      <c r="AU409" s="8">
        <v>342.7</v>
      </c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11"/>
    </row>
    <row r="410" spans="1:70" ht="63" x14ac:dyDescent="0.25">
      <c r="A410" s="15" t="s">
        <v>303</v>
      </c>
      <c r="B410" s="16" t="s">
        <v>394</v>
      </c>
      <c r="C410" s="16" t="s">
        <v>208</v>
      </c>
      <c r="D410" s="16" t="s">
        <v>203</v>
      </c>
      <c r="E410" s="16" t="s">
        <v>507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16" t="s">
        <v>117</v>
      </c>
      <c r="U410" s="4"/>
      <c r="V410" s="5"/>
      <c r="W410" s="5"/>
      <c r="X410" s="5"/>
      <c r="Y410" s="5"/>
      <c r="Z410" s="3"/>
      <c r="AA410" s="8">
        <v>1.6</v>
      </c>
      <c r="AB410" s="8"/>
      <c r="AC410" s="8"/>
      <c r="AD410" s="8"/>
      <c r="AE410" s="8"/>
      <c r="AF410" s="8">
        <v>1.6</v>
      </c>
      <c r="AG410" s="8">
        <v>1.6</v>
      </c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42">
        <v>1.6</v>
      </c>
      <c r="AS410" s="8"/>
      <c r="AT410" s="8"/>
      <c r="AU410" s="8">
        <v>1.6</v>
      </c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11"/>
    </row>
    <row r="411" spans="1:70" ht="94.5" x14ac:dyDescent="0.25">
      <c r="A411" s="13" t="s">
        <v>508</v>
      </c>
      <c r="B411" s="14" t="s">
        <v>394</v>
      </c>
      <c r="C411" s="14" t="s">
        <v>208</v>
      </c>
      <c r="D411" s="14" t="s">
        <v>203</v>
      </c>
      <c r="E411" s="14" t="s">
        <v>509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14"/>
      <c r="U411" s="4"/>
      <c r="V411" s="5"/>
      <c r="W411" s="5"/>
      <c r="X411" s="5"/>
      <c r="Y411" s="5"/>
      <c r="Z411" s="3"/>
      <c r="AA411" s="8">
        <v>22240.2</v>
      </c>
      <c r="AB411" s="8"/>
      <c r="AC411" s="8"/>
      <c r="AD411" s="8">
        <v>22395.9</v>
      </c>
      <c r="AE411" s="8">
        <v>22240.2</v>
      </c>
      <c r="AF411" s="8"/>
      <c r="AG411" s="8"/>
      <c r="AH411" s="8"/>
      <c r="AI411" s="8"/>
      <c r="AJ411" s="8"/>
      <c r="AK411" s="8"/>
      <c r="AL411" s="8">
        <v>155.69999999999999</v>
      </c>
      <c r="AM411" s="8"/>
      <c r="AN411" s="8">
        <v>155.69999999999999</v>
      </c>
      <c r="AO411" s="8"/>
      <c r="AP411" s="8"/>
      <c r="AQ411" s="8"/>
      <c r="AR411" s="32">
        <f>AR412+AR413</f>
        <v>22395.9</v>
      </c>
      <c r="AS411" s="8"/>
      <c r="AT411" s="8">
        <v>22395.9</v>
      </c>
      <c r="AU411" s="8"/>
      <c r="AV411" s="8"/>
      <c r="AW411" s="8">
        <v>23136.9</v>
      </c>
      <c r="AX411" s="8"/>
      <c r="AY411" s="8"/>
      <c r="AZ411" s="8">
        <v>23136.9</v>
      </c>
      <c r="BA411" s="8">
        <v>23136.9</v>
      </c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>
        <v>23994.799999999999</v>
      </c>
      <c r="BP411" s="8"/>
      <c r="BQ411" s="8"/>
      <c r="BR411" s="11"/>
    </row>
    <row r="412" spans="1:70" ht="126" x14ac:dyDescent="0.25">
      <c r="A412" s="15" t="s">
        <v>510</v>
      </c>
      <c r="B412" s="16" t="s">
        <v>394</v>
      </c>
      <c r="C412" s="16" t="s">
        <v>208</v>
      </c>
      <c r="D412" s="16" t="s">
        <v>203</v>
      </c>
      <c r="E412" s="16" t="s">
        <v>509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16" t="s">
        <v>40</v>
      </c>
      <c r="U412" s="4"/>
      <c r="V412" s="5"/>
      <c r="W412" s="5"/>
      <c r="X412" s="5"/>
      <c r="Y412" s="5"/>
      <c r="Z412" s="3"/>
      <c r="AA412" s="8">
        <v>21345.3</v>
      </c>
      <c r="AB412" s="8"/>
      <c r="AC412" s="8"/>
      <c r="AD412" s="8">
        <v>21501</v>
      </c>
      <c r="AE412" s="8">
        <v>21345.3</v>
      </c>
      <c r="AF412" s="8"/>
      <c r="AG412" s="8"/>
      <c r="AH412" s="8"/>
      <c r="AI412" s="8"/>
      <c r="AJ412" s="8"/>
      <c r="AK412" s="8"/>
      <c r="AL412" s="8">
        <v>155.69999999999999</v>
      </c>
      <c r="AM412" s="8"/>
      <c r="AN412" s="8">
        <v>155.69999999999999</v>
      </c>
      <c r="AO412" s="8"/>
      <c r="AP412" s="8"/>
      <c r="AQ412" s="8"/>
      <c r="AR412" s="42">
        <v>21501</v>
      </c>
      <c r="AS412" s="8"/>
      <c r="AT412" s="8">
        <v>21501</v>
      </c>
      <c r="AU412" s="8"/>
      <c r="AV412" s="8"/>
      <c r="AW412" s="8">
        <v>22232.3</v>
      </c>
      <c r="AX412" s="8"/>
      <c r="AY412" s="8"/>
      <c r="AZ412" s="8">
        <v>22232.3</v>
      </c>
      <c r="BA412" s="8">
        <v>22232.3</v>
      </c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>
        <v>23079.599999999999</v>
      </c>
      <c r="BP412" s="8"/>
      <c r="BQ412" s="8"/>
      <c r="BR412" s="11"/>
    </row>
    <row r="413" spans="1:70" ht="141.75" x14ac:dyDescent="0.25">
      <c r="A413" s="18" t="s">
        <v>511</v>
      </c>
      <c r="B413" s="16" t="s">
        <v>394</v>
      </c>
      <c r="C413" s="16" t="s">
        <v>208</v>
      </c>
      <c r="D413" s="16" t="s">
        <v>203</v>
      </c>
      <c r="E413" s="16" t="s">
        <v>509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16" t="s">
        <v>44</v>
      </c>
      <c r="U413" s="4"/>
      <c r="V413" s="5"/>
      <c r="W413" s="5"/>
      <c r="X413" s="5"/>
      <c r="Y413" s="5"/>
      <c r="Z413" s="3"/>
      <c r="AA413" s="8">
        <v>894.9</v>
      </c>
      <c r="AB413" s="8"/>
      <c r="AC413" s="8"/>
      <c r="AD413" s="8">
        <v>894.9</v>
      </c>
      <c r="AE413" s="8">
        <v>894.9</v>
      </c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42">
        <v>894.9</v>
      </c>
      <c r="AS413" s="8"/>
      <c r="AT413" s="8">
        <v>894.9</v>
      </c>
      <c r="AU413" s="8"/>
      <c r="AV413" s="8"/>
      <c r="AW413" s="8">
        <v>904.6</v>
      </c>
      <c r="AX413" s="8"/>
      <c r="AY413" s="8"/>
      <c r="AZ413" s="8">
        <v>904.6</v>
      </c>
      <c r="BA413" s="8">
        <v>904.6</v>
      </c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>
        <v>915.2</v>
      </c>
      <c r="BP413" s="8"/>
      <c r="BQ413" s="8"/>
      <c r="BR413" s="11"/>
    </row>
    <row r="414" spans="1:70" ht="94.5" x14ac:dyDescent="0.25">
      <c r="A414" s="13" t="s">
        <v>508</v>
      </c>
      <c r="B414" s="14" t="s">
        <v>394</v>
      </c>
      <c r="C414" s="14" t="s">
        <v>208</v>
      </c>
      <c r="D414" s="14" t="s">
        <v>203</v>
      </c>
      <c r="E414" s="14" t="s">
        <v>512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14"/>
      <c r="U414" s="4"/>
      <c r="V414" s="5"/>
      <c r="W414" s="5"/>
      <c r="X414" s="5"/>
      <c r="Y414" s="5"/>
      <c r="Z414" s="3"/>
      <c r="AA414" s="8">
        <v>1464.8</v>
      </c>
      <c r="AB414" s="8"/>
      <c r="AC414" s="8"/>
      <c r="AD414" s="8"/>
      <c r="AE414" s="8"/>
      <c r="AF414" s="8">
        <v>2893.8</v>
      </c>
      <c r="AG414" s="8">
        <v>1464.8</v>
      </c>
      <c r="AH414" s="8"/>
      <c r="AI414" s="8"/>
      <c r="AJ414" s="8"/>
      <c r="AK414" s="8"/>
      <c r="AL414" s="8">
        <v>1429</v>
      </c>
      <c r="AM414" s="8"/>
      <c r="AN414" s="8"/>
      <c r="AO414" s="8">
        <v>1429</v>
      </c>
      <c r="AP414" s="8"/>
      <c r="AQ414" s="8"/>
      <c r="AR414" s="32">
        <f>AR415</f>
        <v>2893.8</v>
      </c>
      <c r="AS414" s="8"/>
      <c r="AT414" s="8"/>
      <c r="AU414" s="8">
        <v>2893.8</v>
      </c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11"/>
    </row>
    <row r="415" spans="1:70" ht="126" x14ac:dyDescent="0.25">
      <c r="A415" s="15" t="s">
        <v>510</v>
      </c>
      <c r="B415" s="16" t="s">
        <v>394</v>
      </c>
      <c r="C415" s="16" t="s">
        <v>208</v>
      </c>
      <c r="D415" s="16" t="s">
        <v>203</v>
      </c>
      <c r="E415" s="16" t="s">
        <v>512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16" t="s">
        <v>40</v>
      </c>
      <c r="U415" s="4"/>
      <c r="V415" s="5"/>
      <c r="W415" s="5"/>
      <c r="X415" s="5"/>
      <c r="Y415" s="5"/>
      <c r="Z415" s="3"/>
      <c r="AA415" s="8">
        <v>1464.8</v>
      </c>
      <c r="AB415" s="8"/>
      <c r="AC415" s="8"/>
      <c r="AD415" s="8"/>
      <c r="AE415" s="8"/>
      <c r="AF415" s="8">
        <v>2893.8</v>
      </c>
      <c r="AG415" s="8">
        <v>1464.8</v>
      </c>
      <c r="AH415" s="8"/>
      <c r="AI415" s="8"/>
      <c r="AJ415" s="8"/>
      <c r="AK415" s="8"/>
      <c r="AL415" s="8">
        <v>1429</v>
      </c>
      <c r="AM415" s="8"/>
      <c r="AN415" s="8"/>
      <c r="AO415" s="8">
        <v>1429</v>
      </c>
      <c r="AP415" s="8"/>
      <c r="AQ415" s="8"/>
      <c r="AR415" s="42">
        <v>2893.8</v>
      </c>
      <c r="AS415" s="8"/>
      <c r="AT415" s="8"/>
      <c r="AU415" s="8">
        <v>2893.8</v>
      </c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11"/>
    </row>
    <row r="416" spans="1:70" ht="47.25" x14ac:dyDescent="0.25">
      <c r="A416" s="13" t="s">
        <v>77</v>
      </c>
      <c r="B416" s="14" t="s">
        <v>394</v>
      </c>
      <c r="C416" s="14" t="s">
        <v>208</v>
      </c>
      <c r="D416" s="14" t="s">
        <v>203</v>
      </c>
      <c r="E416" s="14" t="s">
        <v>78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14"/>
      <c r="U416" s="4"/>
      <c r="V416" s="5"/>
      <c r="W416" s="5"/>
      <c r="X416" s="5"/>
      <c r="Y416" s="5"/>
      <c r="Z416" s="3"/>
      <c r="AA416" s="8"/>
      <c r="AB416" s="8"/>
      <c r="AC416" s="8"/>
      <c r="AD416" s="8"/>
      <c r="AE416" s="8"/>
      <c r="AF416" s="8">
        <v>129</v>
      </c>
      <c r="AG416" s="8"/>
      <c r="AH416" s="8"/>
      <c r="AI416" s="8"/>
      <c r="AJ416" s="8"/>
      <c r="AK416" s="8"/>
      <c r="AL416" s="8">
        <v>129</v>
      </c>
      <c r="AM416" s="8"/>
      <c r="AN416" s="8"/>
      <c r="AO416" s="8">
        <v>129</v>
      </c>
      <c r="AP416" s="8"/>
      <c r="AQ416" s="8"/>
      <c r="AR416" s="32">
        <f>AR417</f>
        <v>129</v>
      </c>
      <c r="AS416" s="8"/>
      <c r="AT416" s="8"/>
      <c r="AU416" s="8">
        <v>129</v>
      </c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11"/>
    </row>
    <row r="417" spans="1:70" ht="94.5" x14ac:dyDescent="0.25">
      <c r="A417" s="15" t="s">
        <v>378</v>
      </c>
      <c r="B417" s="16" t="s">
        <v>394</v>
      </c>
      <c r="C417" s="16" t="s">
        <v>208</v>
      </c>
      <c r="D417" s="16" t="s">
        <v>203</v>
      </c>
      <c r="E417" s="16" t="s">
        <v>78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16" t="s">
        <v>44</v>
      </c>
      <c r="U417" s="4"/>
      <c r="V417" s="5"/>
      <c r="W417" s="5"/>
      <c r="X417" s="5"/>
      <c r="Y417" s="5"/>
      <c r="Z417" s="3"/>
      <c r="AA417" s="8"/>
      <c r="AB417" s="8"/>
      <c r="AC417" s="8"/>
      <c r="AD417" s="8"/>
      <c r="AE417" s="8"/>
      <c r="AF417" s="8">
        <v>129</v>
      </c>
      <c r="AG417" s="8"/>
      <c r="AH417" s="8"/>
      <c r="AI417" s="8"/>
      <c r="AJ417" s="8"/>
      <c r="AK417" s="8"/>
      <c r="AL417" s="8">
        <v>129</v>
      </c>
      <c r="AM417" s="8"/>
      <c r="AN417" s="8"/>
      <c r="AO417" s="8">
        <v>129</v>
      </c>
      <c r="AP417" s="8"/>
      <c r="AQ417" s="8"/>
      <c r="AR417" s="42">
        <v>129</v>
      </c>
      <c r="AS417" s="8"/>
      <c r="AT417" s="8"/>
      <c r="AU417" s="8">
        <v>129</v>
      </c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11"/>
    </row>
    <row r="418" spans="1:70" ht="63" x14ac:dyDescent="0.25">
      <c r="A418" s="12" t="s">
        <v>514</v>
      </c>
      <c r="B418" s="9" t="s">
        <v>513</v>
      </c>
      <c r="C418" s="9"/>
      <c r="D418" s="9"/>
      <c r="E418" s="9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9"/>
      <c r="U418" s="4"/>
      <c r="V418" s="5"/>
      <c r="W418" s="5"/>
      <c r="X418" s="5"/>
      <c r="Y418" s="5"/>
      <c r="Z418" s="3"/>
      <c r="AA418" s="8">
        <v>19249.5</v>
      </c>
      <c r="AB418" s="8"/>
      <c r="AC418" s="8"/>
      <c r="AD418" s="8">
        <v>3915.1</v>
      </c>
      <c r="AE418" s="8">
        <v>3974</v>
      </c>
      <c r="AF418" s="8">
        <v>16669.8</v>
      </c>
      <c r="AG418" s="8">
        <v>15275.5</v>
      </c>
      <c r="AH418" s="8"/>
      <c r="AI418" s="8"/>
      <c r="AJ418" s="8"/>
      <c r="AK418" s="8"/>
      <c r="AL418" s="8">
        <v>1335.4</v>
      </c>
      <c r="AM418" s="8"/>
      <c r="AN418" s="8">
        <v>-58.9</v>
      </c>
      <c r="AO418" s="8">
        <v>1394.3</v>
      </c>
      <c r="AP418" s="8"/>
      <c r="AQ418" s="8"/>
      <c r="AR418" s="33">
        <f>AR419+AR421+AR423+AR425+AR427+AR429+AR431+AR433+AR436+AR438</f>
        <v>20397.699999999997</v>
      </c>
      <c r="AS418" s="8"/>
      <c r="AT418" s="8">
        <v>3915.1</v>
      </c>
      <c r="AU418" s="8">
        <v>16669.8</v>
      </c>
      <c r="AV418" s="8"/>
      <c r="AW418" s="8">
        <v>17052.3</v>
      </c>
      <c r="AX418" s="8"/>
      <c r="AY418" s="8"/>
      <c r="AZ418" s="8">
        <v>4145.6000000000004</v>
      </c>
      <c r="BA418" s="8">
        <v>4145.6000000000004</v>
      </c>
      <c r="BB418" s="8">
        <v>12906.7</v>
      </c>
      <c r="BC418" s="8">
        <v>12906.7</v>
      </c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>
        <v>4308.7</v>
      </c>
      <c r="BP418" s="8">
        <v>13024.8</v>
      </c>
      <c r="BQ418" s="8"/>
      <c r="BR418" s="11"/>
    </row>
    <row r="419" spans="1:70" ht="47.25" x14ac:dyDescent="0.25">
      <c r="A419" s="13" t="s">
        <v>53</v>
      </c>
      <c r="B419" s="14" t="s">
        <v>513</v>
      </c>
      <c r="C419" s="14" t="s">
        <v>35</v>
      </c>
      <c r="D419" s="14" t="s">
        <v>81</v>
      </c>
      <c r="E419" s="14" t="s">
        <v>89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14"/>
      <c r="U419" s="4"/>
      <c r="V419" s="5"/>
      <c r="W419" s="5"/>
      <c r="X419" s="5"/>
      <c r="Y419" s="5"/>
      <c r="Z419" s="3"/>
      <c r="AA419" s="8">
        <v>320</v>
      </c>
      <c r="AB419" s="8"/>
      <c r="AC419" s="8"/>
      <c r="AD419" s="8"/>
      <c r="AE419" s="8"/>
      <c r="AF419" s="8">
        <v>502</v>
      </c>
      <c r="AG419" s="8">
        <v>320</v>
      </c>
      <c r="AH419" s="8"/>
      <c r="AI419" s="8"/>
      <c r="AJ419" s="8"/>
      <c r="AK419" s="8"/>
      <c r="AL419" s="8">
        <v>182</v>
      </c>
      <c r="AM419" s="8"/>
      <c r="AN419" s="8"/>
      <c r="AO419" s="8">
        <v>182</v>
      </c>
      <c r="AP419" s="8"/>
      <c r="AQ419" s="8"/>
      <c r="AR419" s="32">
        <f>AR420</f>
        <v>493.4</v>
      </c>
      <c r="AS419" s="8"/>
      <c r="AT419" s="8"/>
      <c r="AU419" s="8">
        <v>502</v>
      </c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11"/>
    </row>
    <row r="420" spans="1:70" ht="94.5" x14ac:dyDescent="0.25">
      <c r="A420" s="15" t="s">
        <v>56</v>
      </c>
      <c r="B420" s="16" t="s">
        <v>513</v>
      </c>
      <c r="C420" s="16" t="s">
        <v>35</v>
      </c>
      <c r="D420" s="16" t="s">
        <v>81</v>
      </c>
      <c r="E420" s="16" t="s">
        <v>89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16" t="s">
        <v>44</v>
      </c>
      <c r="U420" s="4"/>
      <c r="V420" s="5"/>
      <c r="W420" s="5"/>
      <c r="X420" s="5"/>
      <c r="Y420" s="5"/>
      <c r="Z420" s="3"/>
      <c r="AA420" s="8">
        <v>320</v>
      </c>
      <c r="AB420" s="8"/>
      <c r="AC420" s="8"/>
      <c r="AD420" s="8"/>
      <c r="AE420" s="8"/>
      <c r="AF420" s="8">
        <v>502</v>
      </c>
      <c r="AG420" s="8">
        <v>320</v>
      </c>
      <c r="AH420" s="8"/>
      <c r="AI420" s="8"/>
      <c r="AJ420" s="8"/>
      <c r="AK420" s="8"/>
      <c r="AL420" s="8">
        <v>182</v>
      </c>
      <c r="AM420" s="8"/>
      <c r="AN420" s="8"/>
      <c r="AO420" s="8">
        <v>182</v>
      </c>
      <c r="AP420" s="8"/>
      <c r="AQ420" s="8"/>
      <c r="AR420" s="42">
        <v>493.4</v>
      </c>
      <c r="AS420" s="8"/>
      <c r="AT420" s="8"/>
      <c r="AU420" s="8">
        <v>502</v>
      </c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11"/>
    </row>
    <row r="421" spans="1:70" ht="47.25" x14ac:dyDescent="0.25">
      <c r="A421" s="13" t="s">
        <v>254</v>
      </c>
      <c r="B421" s="14" t="s">
        <v>513</v>
      </c>
      <c r="C421" s="14" t="s">
        <v>35</v>
      </c>
      <c r="D421" s="14" t="s">
        <v>81</v>
      </c>
      <c r="E421" s="14" t="s">
        <v>515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14"/>
      <c r="U421" s="4"/>
      <c r="V421" s="5"/>
      <c r="W421" s="5"/>
      <c r="X421" s="5"/>
      <c r="Y421" s="5"/>
      <c r="Z421" s="3"/>
      <c r="AA421" s="8">
        <v>9978.6</v>
      </c>
      <c r="AB421" s="8"/>
      <c r="AC421" s="8"/>
      <c r="AD421" s="8"/>
      <c r="AE421" s="8"/>
      <c r="AF421" s="8">
        <v>10261.5</v>
      </c>
      <c r="AG421" s="8">
        <v>9978.6</v>
      </c>
      <c r="AH421" s="8"/>
      <c r="AI421" s="8"/>
      <c r="AJ421" s="8"/>
      <c r="AK421" s="8"/>
      <c r="AL421" s="8">
        <v>282.89999999999998</v>
      </c>
      <c r="AM421" s="8"/>
      <c r="AN421" s="8"/>
      <c r="AO421" s="8">
        <v>282.89999999999998</v>
      </c>
      <c r="AP421" s="8"/>
      <c r="AQ421" s="8"/>
      <c r="AR421" s="32">
        <f>AR422</f>
        <v>10261.5</v>
      </c>
      <c r="AS421" s="8"/>
      <c r="AT421" s="8"/>
      <c r="AU421" s="8">
        <v>10261.5</v>
      </c>
      <c r="AV421" s="8"/>
      <c r="AW421" s="8">
        <v>9275.7999999999993</v>
      </c>
      <c r="AX421" s="8"/>
      <c r="AY421" s="8"/>
      <c r="AZ421" s="8"/>
      <c r="BA421" s="8"/>
      <c r="BB421" s="8">
        <v>9275.7999999999993</v>
      </c>
      <c r="BC421" s="8">
        <v>9275.7999999999993</v>
      </c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>
        <v>9386.4</v>
      </c>
      <c r="BQ421" s="8"/>
      <c r="BR421" s="11"/>
    </row>
    <row r="422" spans="1:70" ht="63" x14ac:dyDescent="0.25">
      <c r="A422" s="15" t="s">
        <v>373</v>
      </c>
      <c r="B422" s="16" t="s">
        <v>513</v>
      </c>
      <c r="C422" s="16" t="s">
        <v>35</v>
      </c>
      <c r="D422" s="16" t="s">
        <v>81</v>
      </c>
      <c r="E422" s="16" t="s">
        <v>515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16" t="s">
        <v>363</v>
      </c>
      <c r="U422" s="4"/>
      <c r="V422" s="5"/>
      <c r="W422" s="5"/>
      <c r="X422" s="5"/>
      <c r="Y422" s="5"/>
      <c r="Z422" s="3"/>
      <c r="AA422" s="8">
        <v>9978.6</v>
      </c>
      <c r="AB422" s="8"/>
      <c r="AC422" s="8"/>
      <c r="AD422" s="8"/>
      <c r="AE422" s="8"/>
      <c r="AF422" s="8">
        <v>10261.5</v>
      </c>
      <c r="AG422" s="8">
        <v>9978.6</v>
      </c>
      <c r="AH422" s="8"/>
      <c r="AI422" s="8"/>
      <c r="AJ422" s="8"/>
      <c r="AK422" s="8"/>
      <c r="AL422" s="8">
        <v>282.89999999999998</v>
      </c>
      <c r="AM422" s="8"/>
      <c r="AN422" s="8"/>
      <c r="AO422" s="8">
        <v>282.89999999999998</v>
      </c>
      <c r="AP422" s="8"/>
      <c r="AQ422" s="8"/>
      <c r="AR422" s="42">
        <v>10261.5</v>
      </c>
      <c r="AS422" s="8"/>
      <c r="AT422" s="8"/>
      <c r="AU422" s="8">
        <v>10261.5</v>
      </c>
      <c r="AV422" s="8"/>
      <c r="AW422" s="8">
        <v>9275.7999999999993</v>
      </c>
      <c r="AX422" s="8"/>
      <c r="AY422" s="8"/>
      <c r="AZ422" s="8"/>
      <c r="BA422" s="8"/>
      <c r="BB422" s="8">
        <v>9275.7999999999993</v>
      </c>
      <c r="BC422" s="8">
        <v>9275.7999999999993</v>
      </c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>
        <v>9386.4</v>
      </c>
      <c r="BQ422" s="8"/>
      <c r="BR422" s="11"/>
    </row>
    <row r="423" spans="1:70" ht="63" x14ac:dyDescent="0.25">
      <c r="A423" s="13" t="s">
        <v>516</v>
      </c>
      <c r="B423" s="14" t="s">
        <v>513</v>
      </c>
      <c r="C423" s="14" t="s">
        <v>35</v>
      </c>
      <c r="D423" s="14" t="s">
        <v>81</v>
      </c>
      <c r="E423" s="14" t="s">
        <v>517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14"/>
      <c r="U423" s="4"/>
      <c r="V423" s="5"/>
      <c r="W423" s="5"/>
      <c r="X423" s="5"/>
      <c r="Y423" s="5"/>
      <c r="Z423" s="3"/>
      <c r="AA423" s="8">
        <v>66.599999999999994</v>
      </c>
      <c r="AB423" s="8"/>
      <c r="AC423" s="8"/>
      <c r="AD423" s="8">
        <v>11.8</v>
      </c>
      <c r="AE423" s="8">
        <v>62.5</v>
      </c>
      <c r="AF423" s="8">
        <v>4.0999999999999996</v>
      </c>
      <c r="AG423" s="8">
        <v>4.0999999999999996</v>
      </c>
      <c r="AH423" s="8"/>
      <c r="AI423" s="8"/>
      <c r="AJ423" s="8"/>
      <c r="AK423" s="8"/>
      <c r="AL423" s="8">
        <v>-50.7</v>
      </c>
      <c r="AM423" s="8"/>
      <c r="AN423" s="8">
        <v>-50.7</v>
      </c>
      <c r="AO423" s="8"/>
      <c r="AP423" s="8"/>
      <c r="AQ423" s="8"/>
      <c r="AR423" s="32">
        <f>AR424</f>
        <v>12.6</v>
      </c>
      <c r="AS423" s="8"/>
      <c r="AT423" s="8">
        <v>11.8</v>
      </c>
      <c r="AU423" s="8">
        <v>4.0999999999999996</v>
      </c>
      <c r="AV423" s="8"/>
      <c r="AW423" s="8">
        <v>69.400000000000006</v>
      </c>
      <c r="AX423" s="8"/>
      <c r="AY423" s="8"/>
      <c r="AZ423" s="8">
        <v>65.099999999999994</v>
      </c>
      <c r="BA423" s="8">
        <v>65.099999999999994</v>
      </c>
      <c r="BB423" s="8">
        <v>4.3</v>
      </c>
      <c r="BC423" s="8">
        <v>4.3</v>
      </c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>
        <v>67</v>
      </c>
      <c r="BP423" s="8">
        <v>5.0999999999999996</v>
      </c>
      <c r="BQ423" s="8"/>
      <c r="BR423" s="11"/>
    </row>
    <row r="424" spans="1:70" ht="78.75" x14ac:dyDescent="0.25">
      <c r="A424" s="15" t="s">
        <v>518</v>
      </c>
      <c r="B424" s="16" t="s">
        <v>513</v>
      </c>
      <c r="C424" s="16" t="s">
        <v>35</v>
      </c>
      <c r="D424" s="16" t="s">
        <v>81</v>
      </c>
      <c r="E424" s="16" t="s">
        <v>517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6" t="s">
        <v>363</v>
      </c>
      <c r="U424" s="4"/>
      <c r="V424" s="5"/>
      <c r="W424" s="5"/>
      <c r="X424" s="5"/>
      <c r="Y424" s="5"/>
      <c r="Z424" s="3"/>
      <c r="AA424" s="8">
        <v>66.599999999999994</v>
      </c>
      <c r="AB424" s="8"/>
      <c r="AC424" s="8"/>
      <c r="AD424" s="8">
        <v>11.8</v>
      </c>
      <c r="AE424" s="8">
        <v>62.5</v>
      </c>
      <c r="AF424" s="8">
        <v>4.0999999999999996</v>
      </c>
      <c r="AG424" s="8">
        <v>4.0999999999999996</v>
      </c>
      <c r="AH424" s="8"/>
      <c r="AI424" s="8"/>
      <c r="AJ424" s="8"/>
      <c r="AK424" s="8"/>
      <c r="AL424" s="8">
        <v>-50.7</v>
      </c>
      <c r="AM424" s="8"/>
      <c r="AN424" s="8">
        <v>-50.7</v>
      </c>
      <c r="AO424" s="8"/>
      <c r="AP424" s="8"/>
      <c r="AQ424" s="8"/>
      <c r="AR424" s="42">
        <v>12.6</v>
      </c>
      <c r="AS424" s="8"/>
      <c r="AT424" s="8">
        <v>11.8</v>
      </c>
      <c r="AU424" s="8">
        <v>4.0999999999999996</v>
      </c>
      <c r="AV424" s="8"/>
      <c r="AW424" s="8">
        <v>69.400000000000006</v>
      </c>
      <c r="AX424" s="8"/>
      <c r="AY424" s="8"/>
      <c r="AZ424" s="8">
        <v>65.099999999999994</v>
      </c>
      <c r="BA424" s="8">
        <v>65.099999999999994</v>
      </c>
      <c r="BB424" s="8">
        <v>4.3</v>
      </c>
      <c r="BC424" s="8">
        <v>4.3</v>
      </c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>
        <v>67</v>
      </c>
      <c r="BP424" s="8">
        <v>5.0999999999999996</v>
      </c>
      <c r="BQ424" s="8"/>
      <c r="BR424" s="11"/>
    </row>
    <row r="425" spans="1:70" ht="78.75" x14ac:dyDescent="0.25">
      <c r="A425" s="13" t="s">
        <v>519</v>
      </c>
      <c r="B425" s="14" t="s">
        <v>513</v>
      </c>
      <c r="C425" s="14" t="s">
        <v>35</v>
      </c>
      <c r="D425" s="14" t="s">
        <v>81</v>
      </c>
      <c r="E425" s="14" t="s">
        <v>520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14"/>
      <c r="U425" s="4"/>
      <c r="V425" s="5"/>
      <c r="W425" s="5"/>
      <c r="X425" s="5"/>
      <c r="Y425" s="5"/>
      <c r="Z425" s="3"/>
      <c r="AA425" s="8">
        <v>46.6</v>
      </c>
      <c r="AB425" s="8"/>
      <c r="AC425" s="8"/>
      <c r="AD425" s="8">
        <v>6.2</v>
      </c>
      <c r="AE425" s="8">
        <v>43.7</v>
      </c>
      <c r="AF425" s="8">
        <v>2.9</v>
      </c>
      <c r="AG425" s="8">
        <v>2.9</v>
      </c>
      <c r="AH425" s="8"/>
      <c r="AI425" s="8"/>
      <c r="AJ425" s="8"/>
      <c r="AK425" s="8"/>
      <c r="AL425" s="8">
        <v>-37.5</v>
      </c>
      <c r="AM425" s="8"/>
      <c r="AN425" s="8">
        <v>-37.5</v>
      </c>
      <c r="AO425" s="8"/>
      <c r="AP425" s="8"/>
      <c r="AQ425" s="8"/>
      <c r="AR425" s="32">
        <f>AR426</f>
        <v>6.6</v>
      </c>
      <c r="AS425" s="8"/>
      <c r="AT425" s="8">
        <v>6.2</v>
      </c>
      <c r="AU425" s="8">
        <v>2.9</v>
      </c>
      <c r="AV425" s="8"/>
      <c r="AW425" s="8">
        <v>48.7</v>
      </c>
      <c r="AX425" s="8"/>
      <c r="AY425" s="8"/>
      <c r="AZ425" s="8">
        <v>45.7</v>
      </c>
      <c r="BA425" s="8">
        <v>45.7</v>
      </c>
      <c r="BB425" s="8">
        <v>3</v>
      </c>
      <c r="BC425" s="8">
        <v>3</v>
      </c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>
        <v>47</v>
      </c>
      <c r="BP425" s="8">
        <v>3.6</v>
      </c>
      <c r="BQ425" s="8"/>
      <c r="BR425" s="11"/>
    </row>
    <row r="426" spans="1:70" ht="94.5" x14ac:dyDescent="0.25">
      <c r="A426" s="15" t="s">
        <v>521</v>
      </c>
      <c r="B426" s="16" t="s">
        <v>513</v>
      </c>
      <c r="C426" s="16" t="s">
        <v>35</v>
      </c>
      <c r="D426" s="16" t="s">
        <v>81</v>
      </c>
      <c r="E426" s="16" t="s">
        <v>520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16" t="s">
        <v>363</v>
      </c>
      <c r="U426" s="4"/>
      <c r="V426" s="5"/>
      <c r="W426" s="5"/>
      <c r="X426" s="5"/>
      <c r="Y426" s="5"/>
      <c r="Z426" s="3"/>
      <c r="AA426" s="8">
        <v>46.6</v>
      </c>
      <c r="AB426" s="8"/>
      <c r="AC426" s="8"/>
      <c r="AD426" s="8">
        <v>6.2</v>
      </c>
      <c r="AE426" s="8">
        <v>43.7</v>
      </c>
      <c r="AF426" s="8">
        <v>2.9</v>
      </c>
      <c r="AG426" s="8">
        <v>2.9</v>
      </c>
      <c r="AH426" s="8"/>
      <c r="AI426" s="8"/>
      <c r="AJ426" s="8"/>
      <c r="AK426" s="8"/>
      <c r="AL426" s="8">
        <v>-37.5</v>
      </c>
      <c r="AM426" s="8"/>
      <c r="AN426" s="8">
        <v>-37.5</v>
      </c>
      <c r="AO426" s="8"/>
      <c r="AP426" s="8"/>
      <c r="AQ426" s="8"/>
      <c r="AR426" s="42">
        <v>6.6</v>
      </c>
      <c r="AS426" s="8"/>
      <c r="AT426" s="8">
        <v>6.2</v>
      </c>
      <c r="AU426" s="8">
        <v>2.9</v>
      </c>
      <c r="AV426" s="8"/>
      <c r="AW426" s="8">
        <v>48.7</v>
      </c>
      <c r="AX426" s="8"/>
      <c r="AY426" s="8"/>
      <c r="AZ426" s="8">
        <v>45.7</v>
      </c>
      <c r="BA426" s="8">
        <v>45.7</v>
      </c>
      <c r="BB426" s="8">
        <v>3</v>
      </c>
      <c r="BC426" s="8">
        <v>3</v>
      </c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>
        <v>47</v>
      </c>
      <c r="BP426" s="8">
        <v>3.6</v>
      </c>
      <c r="BQ426" s="8"/>
      <c r="BR426" s="11"/>
    </row>
    <row r="427" spans="1:70" ht="47.25" x14ac:dyDescent="0.25">
      <c r="A427" s="13" t="s">
        <v>37</v>
      </c>
      <c r="B427" s="14" t="s">
        <v>513</v>
      </c>
      <c r="C427" s="14" t="s">
        <v>35</v>
      </c>
      <c r="D427" s="14" t="s">
        <v>81</v>
      </c>
      <c r="E427" s="14" t="s">
        <v>522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14"/>
      <c r="U427" s="4"/>
      <c r="V427" s="5"/>
      <c r="W427" s="5"/>
      <c r="X427" s="5"/>
      <c r="Y427" s="5"/>
      <c r="Z427" s="3"/>
      <c r="AA427" s="8">
        <v>4344.2</v>
      </c>
      <c r="AB427" s="8"/>
      <c r="AC427" s="8"/>
      <c r="AD427" s="8"/>
      <c r="AE427" s="8"/>
      <c r="AF427" s="8">
        <v>4347.8999999999996</v>
      </c>
      <c r="AG427" s="8">
        <v>4344.2</v>
      </c>
      <c r="AH427" s="8"/>
      <c r="AI427" s="8"/>
      <c r="AJ427" s="8"/>
      <c r="AK427" s="8"/>
      <c r="AL427" s="8">
        <v>3.7</v>
      </c>
      <c r="AM427" s="8"/>
      <c r="AN427" s="8"/>
      <c r="AO427" s="8">
        <v>3.7</v>
      </c>
      <c r="AP427" s="8"/>
      <c r="AQ427" s="8"/>
      <c r="AR427" s="32">
        <f>AR428</f>
        <v>4305</v>
      </c>
      <c r="AS427" s="8"/>
      <c r="AT427" s="8"/>
      <c r="AU427" s="8">
        <v>4347.8999999999996</v>
      </c>
      <c r="AV427" s="8"/>
      <c r="AW427" s="8">
        <v>3471.5</v>
      </c>
      <c r="AX427" s="8"/>
      <c r="AY427" s="8"/>
      <c r="AZ427" s="8"/>
      <c r="BA427" s="8"/>
      <c r="BB427" s="8">
        <v>3471.5</v>
      </c>
      <c r="BC427" s="8">
        <v>3471.5</v>
      </c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>
        <v>3471.5</v>
      </c>
      <c r="BQ427" s="8"/>
      <c r="BR427" s="11"/>
    </row>
    <row r="428" spans="1:70" ht="94.5" x14ac:dyDescent="0.25">
      <c r="A428" s="15" t="s">
        <v>39</v>
      </c>
      <c r="B428" s="16" t="s">
        <v>513</v>
      </c>
      <c r="C428" s="16" t="s">
        <v>35</v>
      </c>
      <c r="D428" s="16" t="s">
        <v>81</v>
      </c>
      <c r="E428" s="16" t="s">
        <v>522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16" t="s">
        <v>40</v>
      </c>
      <c r="U428" s="4"/>
      <c r="V428" s="5"/>
      <c r="W428" s="5"/>
      <c r="X428" s="5"/>
      <c r="Y428" s="5"/>
      <c r="Z428" s="3"/>
      <c r="AA428" s="8">
        <v>4344.2</v>
      </c>
      <c r="AB428" s="8"/>
      <c r="AC428" s="8"/>
      <c r="AD428" s="8"/>
      <c r="AE428" s="8"/>
      <c r="AF428" s="8">
        <v>4347.8999999999996</v>
      </c>
      <c r="AG428" s="8">
        <v>4344.2</v>
      </c>
      <c r="AH428" s="8"/>
      <c r="AI428" s="8"/>
      <c r="AJ428" s="8"/>
      <c r="AK428" s="8"/>
      <c r="AL428" s="8">
        <v>3.7</v>
      </c>
      <c r="AM428" s="8"/>
      <c r="AN428" s="8"/>
      <c r="AO428" s="8">
        <v>3.7</v>
      </c>
      <c r="AP428" s="8"/>
      <c r="AQ428" s="8"/>
      <c r="AR428" s="42">
        <v>4305</v>
      </c>
      <c r="AS428" s="8"/>
      <c r="AT428" s="8"/>
      <c r="AU428" s="8">
        <v>4347.8999999999996</v>
      </c>
      <c r="AV428" s="8"/>
      <c r="AW428" s="8">
        <v>3471.5</v>
      </c>
      <c r="AX428" s="8"/>
      <c r="AY428" s="8"/>
      <c r="AZ428" s="8"/>
      <c r="BA428" s="8"/>
      <c r="BB428" s="8">
        <v>3471.5</v>
      </c>
      <c r="BC428" s="8">
        <v>3471.5</v>
      </c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>
        <v>3471.5</v>
      </c>
      <c r="BQ428" s="8"/>
      <c r="BR428" s="11"/>
    </row>
    <row r="429" spans="1:70" ht="47.25" x14ac:dyDescent="0.25">
      <c r="A429" s="13" t="s">
        <v>53</v>
      </c>
      <c r="B429" s="14" t="s">
        <v>513</v>
      </c>
      <c r="C429" s="14" t="s">
        <v>35</v>
      </c>
      <c r="D429" s="14" t="s">
        <v>81</v>
      </c>
      <c r="E429" s="14" t="s">
        <v>523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14"/>
      <c r="U429" s="4"/>
      <c r="V429" s="5"/>
      <c r="W429" s="5"/>
      <c r="X429" s="5"/>
      <c r="Y429" s="5"/>
      <c r="Z429" s="3"/>
      <c r="AA429" s="8">
        <v>87.8</v>
      </c>
      <c r="AB429" s="8"/>
      <c r="AC429" s="8"/>
      <c r="AD429" s="8"/>
      <c r="AE429" s="8"/>
      <c r="AF429" s="8">
        <v>278.10000000000002</v>
      </c>
      <c r="AG429" s="8">
        <v>87.8</v>
      </c>
      <c r="AH429" s="8"/>
      <c r="AI429" s="8"/>
      <c r="AJ429" s="8"/>
      <c r="AK429" s="8"/>
      <c r="AL429" s="8">
        <v>190.3</v>
      </c>
      <c r="AM429" s="8"/>
      <c r="AN429" s="8"/>
      <c r="AO429" s="8">
        <v>190.3</v>
      </c>
      <c r="AP429" s="8"/>
      <c r="AQ429" s="8"/>
      <c r="AR429" s="32">
        <f>AR430</f>
        <v>264.8</v>
      </c>
      <c r="AS429" s="8"/>
      <c r="AT429" s="8"/>
      <c r="AU429" s="8">
        <v>278.10000000000002</v>
      </c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11"/>
    </row>
    <row r="430" spans="1:70" ht="94.5" x14ac:dyDescent="0.25">
      <c r="A430" s="15" t="s">
        <v>56</v>
      </c>
      <c r="B430" s="16" t="s">
        <v>513</v>
      </c>
      <c r="C430" s="16" t="s">
        <v>35</v>
      </c>
      <c r="D430" s="16" t="s">
        <v>81</v>
      </c>
      <c r="E430" s="16" t="s">
        <v>523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16" t="s">
        <v>44</v>
      </c>
      <c r="U430" s="4"/>
      <c r="V430" s="5"/>
      <c r="W430" s="5"/>
      <c r="X430" s="5"/>
      <c r="Y430" s="5"/>
      <c r="Z430" s="3"/>
      <c r="AA430" s="8">
        <v>87.8</v>
      </c>
      <c r="AB430" s="8"/>
      <c r="AC430" s="8"/>
      <c r="AD430" s="8"/>
      <c r="AE430" s="8"/>
      <c r="AF430" s="8">
        <v>278.10000000000002</v>
      </c>
      <c r="AG430" s="8">
        <v>87.8</v>
      </c>
      <c r="AH430" s="8"/>
      <c r="AI430" s="8"/>
      <c r="AJ430" s="8"/>
      <c r="AK430" s="8"/>
      <c r="AL430" s="8">
        <v>190.3</v>
      </c>
      <c r="AM430" s="8"/>
      <c r="AN430" s="8"/>
      <c r="AO430" s="8">
        <v>190.3</v>
      </c>
      <c r="AP430" s="8"/>
      <c r="AQ430" s="8"/>
      <c r="AR430" s="42">
        <v>264.8</v>
      </c>
      <c r="AS430" s="8"/>
      <c r="AT430" s="8"/>
      <c r="AU430" s="8">
        <v>278.10000000000002</v>
      </c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11"/>
    </row>
    <row r="431" spans="1:70" ht="63" x14ac:dyDescent="0.25">
      <c r="A431" s="13" t="s">
        <v>524</v>
      </c>
      <c r="B431" s="14" t="s">
        <v>513</v>
      </c>
      <c r="C431" s="14" t="s">
        <v>35</v>
      </c>
      <c r="D431" s="14" t="s">
        <v>81</v>
      </c>
      <c r="E431" s="14" t="s">
        <v>525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14"/>
      <c r="U431" s="4"/>
      <c r="V431" s="5"/>
      <c r="W431" s="5"/>
      <c r="X431" s="5"/>
      <c r="Y431" s="5"/>
      <c r="Z431" s="3"/>
      <c r="AA431" s="8"/>
      <c r="AB431" s="8"/>
      <c r="AC431" s="8"/>
      <c r="AD431" s="8"/>
      <c r="AE431" s="8"/>
      <c r="AF431" s="8">
        <v>423.5</v>
      </c>
      <c r="AG431" s="8"/>
      <c r="AH431" s="8"/>
      <c r="AI431" s="8"/>
      <c r="AJ431" s="8"/>
      <c r="AK431" s="8"/>
      <c r="AL431" s="8">
        <v>423.5</v>
      </c>
      <c r="AM431" s="8"/>
      <c r="AN431" s="8"/>
      <c r="AO431" s="8">
        <v>423.5</v>
      </c>
      <c r="AP431" s="8"/>
      <c r="AQ431" s="8"/>
      <c r="AR431" s="32">
        <f>AR432</f>
        <v>423.5</v>
      </c>
      <c r="AS431" s="8"/>
      <c r="AT431" s="8"/>
      <c r="AU431" s="8">
        <v>423.5</v>
      </c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11"/>
    </row>
    <row r="432" spans="1:70" ht="110.25" x14ac:dyDescent="0.25">
      <c r="A432" s="15" t="s">
        <v>526</v>
      </c>
      <c r="B432" s="16" t="s">
        <v>513</v>
      </c>
      <c r="C432" s="16" t="s">
        <v>35</v>
      </c>
      <c r="D432" s="16" t="s">
        <v>81</v>
      </c>
      <c r="E432" s="16" t="s">
        <v>525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6" t="s">
        <v>44</v>
      </c>
      <c r="U432" s="4"/>
      <c r="V432" s="5"/>
      <c r="W432" s="5"/>
      <c r="X432" s="5"/>
      <c r="Y432" s="5"/>
      <c r="Z432" s="3"/>
      <c r="AA432" s="8"/>
      <c r="AB432" s="8"/>
      <c r="AC432" s="8"/>
      <c r="AD432" s="8"/>
      <c r="AE432" s="8"/>
      <c r="AF432" s="8">
        <v>423.5</v>
      </c>
      <c r="AG432" s="8"/>
      <c r="AH432" s="8"/>
      <c r="AI432" s="8"/>
      <c r="AJ432" s="8"/>
      <c r="AK432" s="8"/>
      <c r="AL432" s="8">
        <v>423.5</v>
      </c>
      <c r="AM432" s="8"/>
      <c r="AN432" s="8"/>
      <c r="AO432" s="8">
        <v>423.5</v>
      </c>
      <c r="AP432" s="8"/>
      <c r="AQ432" s="8"/>
      <c r="AR432" s="42">
        <v>423.5</v>
      </c>
      <c r="AS432" s="8"/>
      <c r="AT432" s="8"/>
      <c r="AU432" s="8">
        <v>423.5</v>
      </c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11"/>
    </row>
    <row r="433" spans="1:70" ht="31.5" x14ac:dyDescent="0.25">
      <c r="A433" s="13" t="s">
        <v>109</v>
      </c>
      <c r="B433" s="14" t="s">
        <v>513</v>
      </c>
      <c r="C433" s="14" t="s">
        <v>35</v>
      </c>
      <c r="D433" s="14" t="s">
        <v>81</v>
      </c>
      <c r="E433" s="14" t="s">
        <v>110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14"/>
      <c r="U433" s="4"/>
      <c r="V433" s="5"/>
      <c r="W433" s="5"/>
      <c r="X433" s="5"/>
      <c r="Y433" s="5"/>
      <c r="Z433" s="3"/>
      <c r="AA433" s="8">
        <v>201.9</v>
      </c>
      <c r="AB433" s="8"/>
      <c r="AC433" s="8"/>
      <c r="AD433" s="8"/>
      <c r="AE433" s="8"/>
      <c r="AF433" s="8">
        <v>791.9</v>
      </c>
      <c r="AG433" s="8">
        <v>201.9</v>
      </c>
      <c r="AH433" s="8"/>
      <c r="AI433" s="8"/>
      <c r="AJ433" s="8"/>
      <c r="AK433" s="8"/>
      <c r="AL433" s="8">
        <v>590</v>
      </c>
      <c r="AM433" s="8"/>
      <c r="AN433" s="8"/>
      <c r="AO433" s="8">
        <v>590</v>
      </c>
      <c r="AP433" s="8"/>
      <c r="AQ433" s="8"/>
      <c r="AR433" s="32">
        <f>AR434+AR435</f>
        <v>680.9</v>
      </c>
      <c r="AS433" s="8"/>
      <c r="AT433" s="8"/>
      <c r="AU433" s="8">
        <v>791.9</v>
      </c>
      <c r="AV433" s="8"/>
      <c r="AW433" s="8">
        <v>152.1</v>
      </c>
      <c r="AX433" s="8"/>
      <c r="AY433" s="8"/>
      <c r="AZ433" s="8"/>
      <c r="BA433" s="8"/>
      <c r="BB433" s="8">
        <v>152.1</v>
      </c>
      <c r="BC433" s="8">
        <v>152.1</v>
      </c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>
        <v>158.19999999999999</v>
      </c>
      <c r="BQ433" s="8"/>
      <c r="BR433" s="11"/>
    </row>
    <row r="434" spans="1:70" ht="78.75" x14ac:dyDescent="0.25">
      <c r="A434" s="15" t="s">
        <v>112</v>
      </c>
      <c r="B434" s="16" t="s">
        <v>513</v>
      </c>
      <c r="C434" s="16" t="s">
        <v>35</v>
      </c>
      <c r="D434" s="16" t="s">
        <v>81</v>
      </c>
      <c r="E434" s="16" t="s">
        <v>110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6" t="s">
        <v>44</v>
      </c>
      <c r="U434" s="4"/>
      <c r="V434" s="5"/>
      <c r="W434" s="5"/>
      <c r="X434" s="5"/>
      <c r="Y434" s="5"/>
      <c r="Z434" s="3"/>
      <c r="AA434" s="8">
        <v>180.4</v>
      </c>
      <c r="AB434" s="8"/>
      <c r="AC434" s="8"/>
      <c r="AD434" s="8"/>
      <c r="AE434" s="8"/>
      <c r="AF434" s="8">
        <v>770.4</v>
      </c>
      <c r="AG434" s="8">
        <v>180.4</v>
      </c>
      <c r="AH434" s="8"/>
      <c r="AI434" s="8"/>
      <c r="AJ434" s="8"/>
      <c r="AK434" s="8"/>
      <c r="AL434" s="8">
        <v>590</v>
      </c>
      <c r="AM434" s="8"/>
      <c r="AN434" s="8"/>
      <c r="AO434" s="8">
        <v>590</v>
      </c>
      <c r="AP434" s="8"/>
      <c r="AQ434" s="8"/>
      <c r="AR434" s="42">
        <v>659.4</v>
      </c>
      <c r="AS434" s="8"/>
      <c r="AT434" s="8"/>
      <c r="AU434" s="8">
        <v>770.4</v>
      </c>
      <c r="AV434" s="8"/>
      <c r="AW434" s="8">
        <v>152.1</v>
      </c>
      <c r="AX434" s="8"/>
      <c r="AY434" s="8"/>
      <c r="AZ434" s="8"/>
      <c r="BA434" s="8"/>
      <c r="BB434" s="8">
        <v>152.1</v>
      </c>
      <c r="BC434" s="8">
        <v>152.1</v>
      </c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>
        <v>158.19999999999999</v>
      </c>
      <c r="BQ434" s="8"/>
      <c r="BR434" s="11"/>
    </row>
    <row r="435" spans="1:70" ht="63" x14ac:dyDescent="0.25">
      <c r="A435" s="15" t="s">
        <v>116</v>
      </c>
      <c r="B435" s="16" t="s">
        <v>513</v>
      </c>
      <c r="C435" s="16" t="s">
        <v>35</v>
      </c>
      <c r="D435" s="16" t="s">
        <v>81</v>
      </c>
      <c r="E435" s="16" t="s">
        <v>110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16" t="s">
        <v>117</v>
      </c>
      <c r="U435" s="4"/>
      <c r="V435" s="5"/>
      <c r="W435" s="5"/>
      <c r="X435" s="5"/>
      <c r="Y435" s="5"/>
      <c r="Z435" s="3"/>
      <c r="AA435" s="8">
        <v>21.5</v>
      </c>
      <c r="AB435" s="8"/>
      <c r="AC435" s="8"/>
      <c r="AD435" s="8"/>
      <c r="AE435" s="8"/>
      <c r="AF435" s="8">
        <v>21.5</v>
      </c>
      <c r="AG435" s="8">
        <v>21.5</v>
      </c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42">
        <v>21.5</v>
      </c>
      <c r="AS435" s="8"/>
      <c r="AT435" s="8"/>
      <c r="AU435" s="8">
        <v>21.5</v>
      </c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11"/>
    </row>
    <row r="436" spans="1:70" ht="31.5" x14ac:dyDescent="0.25">
      <c r="A436" s="13" t="s">
        <v>527</v>
      </c>
      <c r="B436" s="14" t="s">
        <v>513</v>
      </c>
      <c r="C436" s="14" t="s">
        <v>49</v>
      </c>
      <c r="D436" s="14" t="s">
        <v>163</v>
      </c>
      <c r="E436" s="14" t="s">
        <v>528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4"/>
      <c r="U436" s="4"/>
      <c r="V436" s="5"/>
      <c r="W436" s="5"/>
      <c r="X436" s="5"/>
      <c r="Y436" s="5"/>
      <c r="Z436" s="3"/>
      <c r="AA436" s="8">
        <v>336</v>
      </c>
      <c r="AB436" s="8"/>
      <c r="AC436" s="8"/>
      <c r="AD436" s="8"/>
      <c r="AE436" s="8"/>
      <c r="AF436" s="8">
        <v>57.9</v>
      </c>
      <c r="AG436" s="8">
        <v>336</v>
      </c>
      <c r="AH436" s="8"/>
      <c r="AI436" s="8"/>
      <c r="AJ436" s="8"/>
      <c r="AK436" s="8"/>
      <c r="AL436" s="8">
        <v>-278.10000000000002</v>
      </c>
      <c r="AM436" s="8"/>
      <c r="AN436" s="8"/>
      <c r="AO436" s="8">
        <v>-278.10000000000002</v>
      </c>
      <c r="AP436" s="8"/>
      <c r="AQ436" s="8"/>
      <c r="AR436" s="32">
        <f>AR437</f>
        <v>52.3</v>
      </c>
      <c r="AS436" s="8"/>
      <c r="AT436" s="8"/>
      <c r="AU436" s="8">
        <v>57.9</v>
      </c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11"/>
    </row>
    <row r="437" spans="1:70" ht="63" x14ac:dyDescent="0.25">
      <c r="A437" s="15" t="s">
        <v>529</v>
      </c>
      <c r="B437" s="16" t="s">
        <v>513</v>
      </c>
      <c r="C437" s="16" t="s">
        <v>49</v>
      </c>
      <c r="D437" s="16" t="s">
        <v>163</v>
      </c>
      <c r="E437" s="16" t="s">
        <v>528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16" t="s">
        <v>44</v>
      </c>
      <c r="U437" s="4"/>
      <c r="V437" s="5"/>
      <c r="W437" s="5"/>
      <c r="X437" s="5"/>
      <c r="Y437" s="5"/>
      <c r="Z437" s="3"/>
      <c r="AA437" s="8">
        <v>336</v>
      </c>
      <c r="AB437" s="8"/>
      <c r="AC437" s="8"/>
      <c r="AD437" s="8"/>
      <c r="AE437" s="8"/>
      <c r="AF437" s="8">
        <v>57.9</v>
      </c>
      <c r="AG437" s="8">
        <v>336</v>
      </c>
      <c r="AH437" s="8"/>
      <c r="AI437" s="8"/>
      <c r="AJ437" s="8"/>
      <c r="AK437" s="8"/>
      <c r="AL437" s="8">
        <v>-278.10000000000002</v>
      </c>
      <c r="AM437" s="8"/>
      <c r="AN437" s="8"/>
      <c r="AO437" s="8">
        <v>-278.10000000000002</v>
      </c>
      <c r="AP437" s="8"/>
      <c r="AQ437" s="8"/>
      <c r="AR437" s="42">
        <v>52.3</v>
      </c>
      <c r="AS437" s="8"/>
      <c r="AT437" s="8"/>
      <c r="AU437" s="8">
        <v>57.9</v>
      </c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11"/>
    </row>
    <row r="438" spans="1:70" ht="94.5" x14ac:dyDescent="0.25">
      <c r="A438" s="13" t="s">
        <v>508</v>
      </c>
      <c r="B438" s="14" t="s">
        <v>513</v>
      </c>
      <c r="C438" s="14" t="s">
        <v>208</v>
      </c>
      <c r="D438" s="14" t="s">
        <v>203</v>
      </c>
      <c r="E438" s="14" t="s">
        <v>509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14"/>
      <c r="U438" s="4"/>
      <c r="V438" s="5"/>
      <c r="W438" s="5"/>
      <c r="X438" s="5"/>
      <c r="Y438" s="5"/>
      <c r="Z438" s="3"/>
      <c r="AA438" s="8">
        <v>3867.8</v>
      </c>
      <c r="AB438" s="8"/>
      <c r="AC438" s="8"/>
      <c r="AD438" s="8">
        <v>3897.1</v>
      </c>
      <c r="AE438" s="8">
        <v>3867.8</v>
      </c>
      <c r="AF438" s="8"/>
      <c r="AG438" s="8"/>
      <c r="AH438" s="8"/>
      <c r="AI438" s="8"/>
      <c r="AJ438" s="8"/>
      <c r="AK438" s="8"/>
      <c r="AL438" s="8">
        <v>29.3</v>
      </c>
      <c r="AM438" s="8"/>
      <c r="AN438" s="8">
        <v>29.3</v>
      </c>
      <c r="AO438" s="8"/>
      <c r="AP438" s="8"/>
      <c r="AQ438" s="8"/>
      <c r="AR438" s="32">
        <f>AR439</f>
        <v>3897.1</v>
      </c>
      <c r="AS438" s="8"/>
      <c r="AT438" s="8">
        <v>3897.1</v>
      </c>
      <c r="AU438" s="8"/>
      <c r="AV438" s="8"/>
      <c r="AW438" s="8">
        <v>4034.8</v>
      </c>
      <c r="AX438" s="8"/>
      <c r="AY438" s="8"/>
      <c r="AZ438" s="8">
        <v>4034.8</v>
      </c>
      <c r="BA438" s="8">
        <v>4034.8</v>
      </c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>
        <v>4194.7</v>
      </c>
      <c r="BP438" s="8"/>
      <c r="BQ438" s="8"/>
      <c r="BR438" s="11"/>
    </row>
    <row r="439" spans="1:70" ht="110.25" x14ac:dyDescent="0.25">
      <c r="A439" s="15" t="s">
        <v>530</v>
      </c>
      <c r="B439" s="16" t="s">
        <v>513</v>
      </c>
      <c r="C439" s="16" t="s">
        <v>208</v>
      </c>
      <c r="D439" s="16" t="s">
        <v>203</v>
      </c>
      <c r="E439" s="16" t="s">
        <v>509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16" t="s">
        <v>363</v>
      </c>
      <c r="U439" s="4"/>
      <c r="V439" s="5"/>
      <c r="W439" s="5"/>
      <c r="X439" s="5"/>
      <c r="Y439" s="5"/>
      <c r="Z439" s="3"/>
      <c r="AA439" s="8">
        <v>3867.8</v>
      </c>
      <c r="AB439" s="8"/>
      <c r="AC439" s="8"/>
      <c r="AD439" s="8">
        <v>3897.1</v>
      </c>
      <c r="AE439" s="8">
        <v>3867.8</v>
      </c>
      <c r="AF439" s="8"/>
      <c r="AG439" s="8"/>
      <c r="AH439" s="8"/>
      <c r="AI439" s="8"/>
      <c r="AJ439" s="8"/>
      <c r="AK439" s="8"/>
      <c r="AL439" s="8">
        <v>29.3</v>
      </c>
      <c r="AM439" s="8"/>
      <c r="AN439" s="8">
        <v>29.3</v>
      </c>
      <c r="AO439" s="8"/>
      <c r="AP439" s="8"/>
      <c r="AQ439" s="8"/>
      <c r="AR439" s="42">
        <v>3897.1</v>
      </c>
      <c r="AS439" s="8"/>
      <c r="AT439" s="8">
        <v>3897.1</v>
      </c>
      <c r="AU439" s="8"/>
      <c r="AV439" s="8"/>
      <c r="AW439" s="8">
        <v>4034.8</v>
      </c>
      <c r="AX439" s="8"/>
      <c r="AY439" s="8"/>
      <c r="AZ439" s="8">
        <v>4034.8</v>
      </c>
      <c r="BA439" s="8">
        <v>4034.8</v>
      </c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>
        <v>4194.7</v>
      </c>
      <c r="BP439" s="8"/>
      <c r="BQ439" s="8"/>
      <c r="BR439" s="11"/>
    </row>
    <row r="440" spans="1:70" ht="10.15" customHeight="1" x14ac:dyDescent="0.25">
      <c r="AR440" s="44"/>
    </row>
    <row r="441" spans="1:70" ht="10.15" customHeight="1" x14ac:dyDescent="0.25">
      <c r="AR441" s="44"/>
    </row>
    <row r="442" spans="1:70" ht="10.15" customHeight="1" x14ac:dyDescent="0.25">
      <c r="AR442" s="44"/>
    </row>
    <row r="443" spans="1:70" ht="10.15" customHeight="1" x14ac:dyDescent="0.25">
      <c r="AR443" s="44"/>
    </row>
  </sheetData>
  <mergeCells count="3">
    <mergeCell ref="A9:BS9"/>
    <mergeCell ref="E11:S11"/>
    <mergeCell ref="T3:BT3"/>
  </mergeCells>
  <pageMargins left="1.17" right="0.39" top="0.78" bottom="0.78" header="0" footer="0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rep:2.56.0.2248</dc:description>
  <cp:lastModifiedBy>Afanaseva</cp:lastModifiedBy>
  <dcterms:created xsi:type="dcterms:W3CDTF">2025-12-29T07:38:31Z</dcterms:created>
  <dcterms:modified xsi:type="dcterms:W3CDTF">2026-04-17T14:17:38Z</dcterms:modified>
</cp:coreProperties>
</file>